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60" windowWidth="10335" windowHeight="5655" activeTab="1"/>
  </bookViews>
  <sheets>
    <sheet name="Index Plot" sheetId="1" r:id="rId1"/>
    <sheet name="PE (CAPE) Plot" sheetId="2" r:id="rId2"/>
    <sheet name="Data" sheetId="3" r:id="rId3"/>
  </sheets>
  <definedNames>
    <definedName name="_Regression_Int">1</definedName>
    <definedName name="_xlnm.Print_Area">'Data'!$A$1546:$L$1557</definedName>
    <definedName name="Print_Area_MI">'Data'!$A$1546:$L$1557</definedName>
  </definedNames>
  <calcPr fullCalcOnLoad="1"/>
</workbook>
</file>

<file path=xl/sharedStrings.xml><?xml version="1.0" encoding="utf-8"?>
<sst xmlns="http://schemas.openxmlformats.org/spreadsheetml/2006/main" count="156" uniqueCount="30">
  <si>
    <t>Price</t>
  </si>
  <si>
    <t>S&amp;P</t>
  </si>
  <si>
    <t>Earnings</t>
  </si>
  <si>
    <t>Comp.</t>
  </si>
  <si>
    <t>Dividend</t>
  </si>
  <si>
    <t>Index</t>
  </si>
  <si>
    <t>Real</t>
  </si>
  <si>
    <t>Ratio</t>
  </si>
  <si>
    <t>Date</t>
  </si>
  <si>
    <t>P</t>
  </si>
  <si>
    <t>D</t>
  </si>
  <si>
    <t>E</t>
  </si>
  <si>
    <t>CPI</t>
  </si>
  <si>
    <t>NA</t>
  </si>
  <si>
    <t xml:space="preserve">  Consumer</t>
  </si>
  <si>
    <t>Robert J. Shiller</t>
  </si>
  <si>
    <t xml:space="preserve">Date  </t>
  </si>
  <si>
    <t>Fraction</t>
  </si>
  <si>
    <t>Interest</t>
  </si>
  <si>
    <t>Long</t>
  </si>
  <si>
    <t>Stock Market Data Used in "Irrational Exuberance" Princeton University Press, 2000, 2005, updated</t>
  </si>
  <si>
    <t>Rate GS10</t>
  </si>
  <si>
    <t>Cyclically</t>
  </si>
  <si>
    <t>Adjusted</t>
  </si>
  <si>
    <t>P/E10 or</t>
  </si>
  <si>
    <t>CAPE</t>
  </si>
  <si>
    <t xml:space="preserve">April 2013 P is </t>
  </si>
  <si>
    <t>April 3 close</t>
  </si>
  <si>
    <t>March, April 2013</t>
  </si>
  <si>
    <t>CPI estimated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</si>
</sst>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name val="Times New Roman"/>
      <family val="1"/>
    </font>
    <font>
      <sz val="10"/>
      <color indexed="8"/>
      <name val="Arial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62"/>
      <name val="Times New Roman"/>
      <family val="0"/>
    </font>
    <font>
      <sz val="14.25"/>
      <color indexed="8"/>
      <name val="Times New Roman"/>
      <family val="0"/>
    </font>
    <font>
      <sz val="14.25"/>
      <color indexed="48"/>
      <name val="Times New Roman"/>
      <family val="0"/>
    </font>
    <font>
      <sz val="14.25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48"/>
      <name val="Times New Roman"/>
      <family val="0"/>
    </font>
    <font>
      <sz val="16"/>
      <color indexed="11"/>
      <name val="Times New Roman"/>
      <family val="0"/>
    </font>
    <font>
      <sz val="18.25"/>
      <color indexed="8"/>
      <name val="Times New Roman"/>
      <family val="0"/>
    </font>
    <font>
      <sz val="14"/>
      <color indexed="62"/>
      <name val="Calibri"/>
      <family val="0"/>
    </font>
    <font>
      <sz val="14.25"/>
      <color indexed="62"/>
      <name val="Times New Roman"/>
      <family val="0"/>
    </font>
    <font>
      <sz val="14"/>
      <color indexed="4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 applyProtection="1">
      <alignment/>
      <protection locked="0"/>
    </xf>
    <xf numFmtId="0" fontId="4" fillId="33" borderId="0" xfId="0" applyFon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wrapText="1"/>
    </xf>
    <xf numFmtId="2" fontId="4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34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035"/>
          <c:w val="0.88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Real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Data!$F$9:$F$1716</c:f>
              <c:numCache>
                <c:ptCount val="1708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  <c:pt idx="1706">
                  <c:v>2013.208333333204</c:v>
                </c:pt>
                <c:pt idx="1707">
                  <c:v>2013.2916666665374</c:v>
                </c:pt>
              </c:numCache>
            </c:numRef>
          </c:xVal>
          <c:yVal>
            <c:numRef>
              <c:f>Data!$H$9:$H$1716</c:f>
              <c:numCache>
                <c:ptCount val="1708"/>
                <c:pt idx="0">
                  <c:v>84.04682122082913</c:v>
                </c:pt>
                <c:pt idx="1">
                  <c:v>82.65867248054849</c:v>
                </c:pt>
                <c:pt idx="2">
                  <c:v>83.44277136493098</c:v>
                </c:pt>
                <c:pt idx="3">
                  <c:v>89.04578036332802</c:v>
                </c:pt>
                <c:pt idx="4">
                  <c:v>93.42319404696548</c:v>
                </c:pt>
                <c:pt idx="5">
                  <c:v>94.11370456420109</c:v>
                </c:pt>
                <c:pt idx="6">
                  <c:v>92.35639472794007</c:v>
                </c:pt>
                <c:pt idx="7">
                  <c:v>95.0240504023154</c:v>
                </c:pt>
                <c:pt idx="8">
                  <c:v>93.76575144277857</c:v>
                </c:pt>
                <c:pt idx="9">
                  <c:v>87.55473660560456</c:v>
                </c:pt>
                <c:pt idx="10">
                  <c:v>88.5084919063192</c:v>
                </c:pt>
                <c:pt idx="11">
                  <c:v>88.37612608948677</c:v>
                </c:pt>
                <c:pt idx="12">
                  <c:v>90.61349637023328</c:v>
                </c:pt>
                <c:pt idx="13">
                  <c:v>90.98639141702436</c:v>
                </c:pt>
                <c:pt idx="14">
                  <c:v>92.57771317821431</c:v>
                </c:pt>
                <c:pt idx="15">
                  <c:v>93.080431858001</c:v>
                </c:pt>
                <c:pt idx="16">
                  <c:v>93.080431858001</c:v>
                </c:pt>
                <c:pt idx="17">
                  <c:v>92.85497117182125</c:v>
                </c:pt>
                <c:pt idx="18">
                  <c:v>93.67982881128829</c:v>
                </c:pt>
                <c:pt idx="19">
                  <c:v>91.89685409061921</c:v>
                </c:pt>
                <c:pt idx="20">
                  <c:v>89.5969020078977</c:v>
                </c:pt>
                <c:pt idx="21">
                  <c:v>91.97333735447636</c:v>
                </c:pt>
                <c:pt idx="22">
                  <c:v>88.94751692994306</c:v>
                </c:pt>
                <c:pt idx="23">
                  <c:v>92.44385917449195</c:v>
                </c:pt>
                <c:pt idx="24">
                  <c:v>93.17319928632226</c:v>
                </c:pt>
                <c:pt idx="25">
                  <c:v>91.876018932368</c:v>
                </c:pt>
                <c:pt idx="26">
                  <c:v>91.16241878532048</c:v>
                </c:pt>
                <c:pt idx="27">
                  <c:v>89.91361852798732</c:v>
                </c:pt>
                <c:pt idx="28">
                  <c:v>92.07918911857678</c:v>
                </c:pt>
                <c:pt idx="29">
                  <c:v>93.55442747033199</c:v>
                </c:pt>
                <c:pt idx="30">
                  <c:v>93.3665671742068</c:v>
                </c:pt>
                <c:pt idx="31">
                  <c:v>93.3665671742068</c:v>
                </c:pt>
                <c:pt idx="32">
                  <c:v>86.22787592145056</c:v>
                </c:pt>
                <c:pt idx="33">
                  <c:v>80.54386482649905</c:v>
                </c:pt>
                <c:pt idx="34">
                  <c:v>80.14554564203637</c:v>
                </c:pt>
                <c:pt idx="35">
                  <c:v>85.62905400352919</c:v>
                </c:pt>
                <c:pt idx="36">
                  <c:v>88.88999402660507</c:v>
                </c:pt>
                <c:pt idx="37">
                  <c:v>91.56050886860606</c:v>
                </c:pt>
                <c:pt idx="38">
                  <c:v>90.22525144760557</c:v>
                </c:pt>
                <c:pt idx="39">
                  <c:v>89.11621004892177</c:v>
                </c:pt>
                <c:pt idx="40">
                  <c:v>87.47497851610392</c:v>
                </c:pt>
                <c:pt idx="41">
                  <c:v>89.19118347846654</c:v>
                </c:pt>
                <c:pt idx="42">
                  <c:v>88.4775083077926</c:v>
                </c:pt>
                <c:pt idx="43">
                  <c:v>89.39116371048105</c:v>
                </c:pt>
                <c:pt idx="44">
                  <c:v>90.79102533458254</c:v>
                </c:pt>
                <c:pt idx="45">
                  <c:v>92.07645507747328</c:v>
                </c:pt>
                <c:pt idx="46">
                  <c:v>93.65667712175045</c:v>
                </c:pt>
                <c:pt idx="47">
                  <c:v>93.04186304874115</c:v>
                </c:pt>
                <c:pt idx="48">
                  <c:v>93.04186304874115</c:v>
                </c:pt>
                <c:pt idx="49">
                  <c:v>92.83692502440472</c:v>
                </c:pt>
                <c:pt idx="50">
                  <c:v>94.06655317042332</c:v>
                </c:pt>
                <c:pt idx="51">
                  <c:v>94.51556647025402</c:v>
                </c:pt>
                <c:pt idx="52">
                  <c:v>93.14723471186338</c:v>
                </c:pt>
                <c:pt idx="53">
                  <c:v>92.83164233337938</c:v>
                </c:pt>
                <c:pt idx="54">
                  <c:v>93.04358672226836</c:v>
                </c:pt>
                <c:pt idx="55">
                  <c:v>92.67588678609334</c:v>
                </c:pt>
                <c:pt idx="56">
                  <c:v>92.6196979444904</c:v>
                </c:pt>
                <c:pt idx="57">
                  <c:v>91.13608722226743</c:v>
                </c:pt>
                <c:pt idx="58">
                  <c:v>93.41830759615463</c:v>
                </c:pt>
                <c:pt idx="59">
                  <c:v>94.2308090746623</c:v>
                </c:pt>
                <c:pt idx="60">
                  <c:v>97.01527529444014</c:v>
                </c:pt>
                <c:pt idx="61">
                  <c:v>98.32041352710077</c:v>
                </c:pt>
                <c:pt idx="62">
                  <c:v>98.10289048832401</c:v>
                </c:pt>
                <c:pt idx="63">
                  <c:v>95.23990008191338</c:v>
                </c:pt>
                <c:pt idx="64">
                  <c:v>95.09491159693464</c:v>
                </c:pt>
                <c:pt idx="65">
                  <c:v>97.08501947120692</c:v>
                </c:pt>
                <c:pt idx="66">
                  <c:v>95.91532044143332</c:v>
                </c:pt>
                <c:pt idx="67">
                  <c:v>91.07892914908405</c:v>
                </c:pt>
                <c:pt idx="68">
                  <c:v>84.72487219893131</c:v>
                </c:pt>
                <c:pt idx="69">
                  <c:v>82.73388786165525</c:v>
                </c:pt>
                <c:pt idx="70">
                  <c:v>80.42457206025581</c:v>
                </c:pt>
                <c:pt idx="71">
                  <c:v>78.56194522885943</c:v>
                </c:pt>
                <c:pt idx="72">
                  <c:v>76.54905542678516</c:v>
                </c:pt>
                <c:pt idx="73">
                  <c:v>73.94977857292614</c:v>
                </c:pt>
                <c:pt idx="74">
                  <c:v>73.46570112025354</c:v>
                </c:pt>
                <c:pt idx="75">
                  <c:v>66.2772834641053</c:v>
                </c:pt>
                <c:pt idx="76">
                  <c:v>65.09351766598888</c:v>
                </c:pt>
                <c:pt idx="77">
                  <c:v>63.86556702563732</c:v>
                </c:pt>
                <c:pt idx="78">
                  <c:v>66.04960510811438</c:v>
                </c:pt>
                <c:pt idx="79">
                  <c:v>73.42968367346937</c:v>
                </c:pt>
                <c:pt idx="80">
                  <c:v>78.76889640722496</c:v>
                </c:pt>
                <c:pt idx="81">
                  <c:v>80.4706935518255</c:v>
                </c:pt>
                <c:pt idx="82">
                  <c:v>80.83987583019703</c:v>
                </c:pt>
                <c:pt idx="83">
                  <c:v>80.59190075096332</c:v>
                </c:pt>
                <c:pt idx="84">
                  <c:v>83.08495873539096</c:v>
                </c:pt>
                <c:pt idx="85">
                  <c:v>82.14171585934213</c:v>
                </c:pt>
                <c:pt idx="86">
                  <c:v>85.47260192180656</c:v>
                </c:pt>
                <c:pt idx="87">
                  <c:v>88.79162940558253</c:v>
                </c:pt>
                <c:pt idx="88">
                  <c:v>92.02665534376582</c:v>
                </c:pt>
                <c:pt idx="89">
                  <c:v>96.09023166505128</c:v>
                </c:pt>
                <c:pt idx="90">
                  <c:v>96.96163574058792</c:v>
                </c:pt>
                <c:pt idx="91">
                  <c:v>95.05747333412937</c:v>
                </c:pt>
                <c:pt idx="92">
                  <c:v>96.98617569163345</c:v>
                </c:pt>
                <c:pt idx="93">
                  <c:v>96.96163574058792</c:v>
                </c:pt>
                <c:pt idx="94">
                  <c:v>97.7809688790991</c:v>
                </c:pt>
                <c:pt idx="95">
                  <c:v>99.47872927880887</c:v>
                </c:pt>
                <c:pt idx="96">
                  <c:v>102.04043976678618</c:v>
                </c:pt>
                <c:pt idx="97">
                  <c:v>104.54391773529039</c:v>
                </c:pt>
                <c:pt idx="98">
                  <c:v>104.03564389630434</c:v>
                </c:pt>
                <c:pt idx="99">
                  <c:v>108.70574184959695</c:v>
                </c:pt>
                <c:pt idx="100">
                  <c:v>113.6075922778281</c:v>
                </c:pt>
                <c:pt idx="101">
                  <c:v>115.52744477627444</c:v>
                </c:pt>
                <c:pt idx="102">
                  <c:v>116.49103370619939</c:v>
                </c:pt>
                <c:pt idx="103">
                  <c:v>117.35606613471076</c:v>
                </c:pt>
                <c:pt idx="104">
                  <c:v>117.57991460496581</c:v>
                </c:pt>
                <c:pt idx="105">
                  <c:v>123.460424998165</c:v>
                </c:pt>
                <c:pt idx="106">
                  <c:v>123.48683468571606</c:v>
                </c:pt>
                <c:pt idx="107">
                  <c:v>119.6120278776379</c:v>
                </c:pt>
                <c:pt idx="108">
                  <c:v>120.68100954880325</c:v>
                </c:pt>
                <c:pt idx="109">
                  <c:v>122.80650678156103</c:v>
                </c:pt>
                <c:pt idx="110">
                  <c:v>123.98809715599918</c:v>
                </c:pt>
                <c:pt idx="111">
                  <c:v>125.93298870043989</c:v>
                </c:pt>
                <c:pt idx="112">
                  <c:v>119.47914836731555</c:v>
                </c:pt>
                <c:pt idx="113">
                  <c:v>122.45444687462236</c:v>
                </c:pt>
                <c:pt idx="114">
                  <c:v>128.07865946594112</c:v>
                </c:pt>
                <c:pt idx="115">
                  <c:v>132.6802879497474</c:v>
                </c:pt>
                <c:pt idx="116">
                  <c:v>131.07308837416554</c:v>
                </c:pt>
                <c:pt idx="117">
                  <c:v>134.8686411263132</c:v>
                </c:pt>
                <c:pt idx="118">
                  <c:v>140.51950153891832</c:v>
                </c:pt>
                <c:pt idx="119">
                  <c:v>144.81744627250023</c:v>
                </c:pt>
                <c:pt idx="120">
                  <c:v>155.0473644431202</c:v>
                </c:pt>
                <c:pt idx="121">
                  <c:v>153.0006238872134</c:v>
                </c:pt>
                <c:pt idx="122">
                  <c:v>154.73644944184957</c:v>
                </c:pt>
                <c:pt idx="123">
                  <c:v>152.7143438246688</c:v>
                </c:pt>
                <c:pt idx="124">
                  <c:v>161.18380150192664</c:v>
                </c:pt>
                <c:pt idx="125">
                  <c:v>163.1676021357965</c:v>
                </c:pt>
                <c:pt idx="126">
                  <c:v>155.906122714895</c:v>
                </c:pt>
                <c:pt idx="127">
                  <c:v>149.26689795918367</c:v>
                </c:pt>
                <c:pt idx="128">
                  <c:v>144.84562523709292</c:v>
                </c:pt>
                <c:pt idx="129">
                  <c:v>141.2081203315522</c:v>
                </c:pt>
                <c:pt idx="130">
                  <c:v>143.45510723481684</c:v>
                </c:pt>
                <c:pt idx="131">
                  <c:v>139.28355322798853</c:v>
                </c:pt>
                <c:pt idx="132">
                  <c:v>137.1977762245744</c:v>
                </c:pt>
                <c:pt idx="133">
                  <c:v>132.94227914141254</c:v>
                </c:pt>
                <c:pt idx="134">
                  <c:v>132.71267244168644</c:v>
                </c:pt>
                <c:pt idx="135">
                  <c:v>131.49487775844074</c:v>
                </c:pt>
                <c:pt idx="136">
                  <c:v>128.72220700001404</c:v>
                </c:pt>
                <c:pt idx="137">
                  <c:v>126.89210258395916</c:v>
                </c:pt>
                <c:pt idx="138">
                  <c:v>135.25976217164344</c:v>
                </c:pt>
                <c:pt idx="139">
                  <c:v>138.06218203677247</c:v>
                </c:pt>
                <c:pt idx="140">
                  <c:v>143.2745806290871</c:v>
                </c:pt>
                <c:pt idx="141">
                  <c:v>140.67407123026464</c:v>
                </c:pt>
                <c:pt idx="142">
                  <c:v>135.91902725968967</c:v>
                </c:pt>
                <c:pt idx="143">
                  <c:v>137.92115377006084</c:v>
                </c:pt>
                <c:pt idx="144">
                  <c:v>137.2126546924749</c:v>
                </c:pt>
                <c:pt idx="145">
                  <c:v>132.87780978227838</c:v>
                </c:pt>
                <c:pt idx="146">
                  <c:v>135.79565653730305</c:v>
                </c:pt>
                <c:pt idx="147">
                  <c:v>139.96290304918827</c:v>
                </c:pt>
                <c:pt idx="148">
                  <c:v>138.9145163265306</c:v>
                </c:pt>
                <c:pt idx="149">
                  <c:v>144.32149611403275</c:v>
                </c:pt>
                <c:pt idx="150">
                  <c:v>144.99011513204027</c:v>
                </c:pt>
                <c:pt idx="151">
                  <c:v>138.41115702831766</c:v>
                </c:pt>
                <c:pt idx="152">
                  <c:v>141.37225286360368</c:v>
                </c:pt>
                <c:pt idx="153">
                  <c:v>137.5375624604318</c:v>
                </c:pt>
                <c:pt idx="154">
                  <c:v>141.03577628679497</c:v>
                </c:pt>
                <c:pt idx="155">
                  <c:v>136.5149783529193</c:v>
                </c:pt>
                <c:pt idx="156">
                  <c:v>132.42464192286926</c:v>
                </c:pt>
                <c:pt idx="157">
                  <c:v>136.00368629916306</c:v>
                </c:pt>
                <c:pt idx="158">
                  <c:v>135.49239424540679</c:v>
                </c:pt>
                <c:pt idx="159">
                  <c:v>132.0795946955965</c:v>
                </c:pt>
                <c:pt idx="160">
                  <c:v>123.98831133211975</c:v>
                </c:pt>
                <c:pt idx="161">
                  <c:v>118.92212226693634</c:v>
                </c:pt>
                <c:pt idx="162">
                  <c:v>120.21391682504625</c:v>
                </c:pt>
                <c:pt idx="163">
                  <c:v>127.76097886787429</c:v>
                </c:pt>
                <c:pt idx="164">
                  <c:v>125.07772716903311</c:v>
                </c:pt>
                <c:pt idx="165">
                  <c:v>122.3348352474013</c:v>
                </c:pt>
                <c:pt idx="166">
                  <c:v>122.57844801846716</c:v>
                </c:pt>
                <c:pt idx="167">
                  <c:v>123.70265603012625</c:v>
                </c:pt>
                <c:pt idx="168">
                  <c:v>120.85236441652889</c:v>
                </c:pt>
                <c:pt idx="169">
                  <c:v>123.14202708981645</c:v>
                </c:pt>
                <c:pt idx="170">
                  <c:v>126.2947345626617</c:v>
                </c:pt>
                <c:pt idx="171">
                  <c:v>124.55774351420548</c:v>
                </c:pt>
                <c:pt idx="172">
                  <c:v>126.02993975593577</c:v>
                </c:pt>
                <c:pt idx="173">
                  <c:v>128.46925412069774</c:v>
                </c:pt>
                <c:pt idx="174">
                  <c:v>131.66327895764582</c:v>
                </c:pt>
                <c:pt idx="175">
                  <c:v>139.04350759876945</c:v>
                </c:pt>
                <c:pt idx="176">
                  <c:v>138.92605387470803</c:v>
                </c:pt>
                <c:pt idx="177">
                  <c:v>146.99272797065882</c:v>
                </c:pt>
                <c:pt idx="178">
                  <c:v>154.6895923179516</c:v>
                </c:pt>
                <c:pt idx="179">
                  <c:v>149.93895427530614</c:v>
                </c:pt>
                <c:pt idx="180">
                  <c:v>153.5087557353718</c:v>
                </c:pt>
                <c:pt idx="181">
                  <c:v>156.46084719182127</c:v>
                </c:pt>
                <c:pt idx="182">
                  <c:v>155.0594020666096</c:v>
                </c:pt>
                <c:pt idx="183">
                  <c:v>154.83357382459016</c:v>
                </c:pt>
                <c:pt idx="184">
                  <c:v>155.60469335761337</c:v>
                </c:pt>
                <c:pt idx="185">
                  <c:v>164.79399147593745</c:v>
                </c:pt>
                <c:pt idx="186">
                  <c:v>165.21374812670902</c:v>
                </c:pt>
                <c:pt idx="187">
                  <c:v>164.39874245884965</c:v>
                </c:pt>
                <c:pt idx="188">
                  <c:v>168.68474319334481</c:v>
                </c:pt>
                <c:pt idx="189">
                  <c:v>172.97074392783998</c:v>
                </c:pt>
                <c:pt idx="190">
                  <c:v>177.2567446623351</c:v>
                </c:pt>
                <c:pt idx="191">
                  <c:v>170.55885866615012</c:v>
                </c:pt>
                <c:pt idx="192">
                  <c:v>164.72670326987975</c:v>
                </c:pt>
                <c:pt idx="193">
                  <c:v>161.62172829812133</c:v>
                </c:pt>
                <c:pt idx="194">
                  <c:v>165.41429592966568</c:v>
                </c:pt>
                <c:pt idx="195">
                  <c:v>169.20686356121004</c:v>
                </c:pt>
                <c:pt idx="196">
                  <c:v>172.12422327778265</c:v>
                </c:pt>
                <c:pt idx="197">
                  <c:v>169.15484045455395</c:v>
                </c:pt>
                <c:pt idx="198">
                  <c:v>167.01003035690707</c:v>
                </c:pt>
                <c:pt idx="199">
                  <c:v>160.88898437649547</c:v>
                </c:pt>
                <c:pt idx="200">
                  <c:v>160.7359505045009</c:v>
                </c:pt>
                <c:pt idx="201">
                  <c:v>153.5087557353718</c:v>
                </c:pt>
                <c:pt idx="202">
                  <c:v>154.6200649783471</c:v>
                </c:pt>
                <c:pt idx="203">
                  <c:v>150.21036803658188</c:v>
                </c:pt>
                <c:pt idx="204">
                  <c:v>149.6302434432323</c:v>
                </c:pt>
                <c:pt idx="205">
                  <c:v>150.49539719794163</c:v>
                </c:pt>
                <c:pt idx="206">
                  <c:v>144.79481397074687</c:v>
                </c:pt>
                <c:pt idx="207">
                  <c:v>147.05551284693485</c:v>
                </c:pt>
                <c:pt idx="208">
                  <c:v>150.82749734680274</c:v>
                </c:pt>
                <c:pt idx="209">
                  <c:v>147.89978196811785</c:v>
                </c:pt>
                <c:pt idx="210">
                  <c:v>149.95228943183096</c:v>
                </c:pt>
                <c:pt idx="211">
                  <c:v>153.1613851200608</c:v>
                </c:pt>
                <c:pt idx="212">
                  <c:v>156.95395275160516</c:v>
                </c:pt>
                <c:pt idx="213">
                  <c:v>154.26411641786302</c:v>
                </c:pt>
                <c:pt idx="214">
                  <c:v>149.35528055250268</c:v>
                </c:pt>
                <c:pt idx="215">
                  <c:v>146.50498893890529</c:v>
                </c:pt>
                <c:pt idx="216">
                  <c:v>154.6895923179516</c:v>
                </c:pt>
                <c:pt idx="217">
                  <c:v>158.34582484644142</c:v>
                </c:pt>
                <c:pt idx="218">
                  <c:v>156.95043909172324</c:v>
                </c:pt>
                <c:pt idx="219">
                  <c:v>156.64802976784708</c:v>
                </c:pt>
                <c:pt idx="220">
                  <c:v>164.90377861802855</c:v>
                </c:pt>
                <c:pt idx="221">
                  <c:v>167.69350419615304</c:v>
                </c:pt>
                <c:pt idx="222">
                  <c:v>164.2838396006675</c:v>
                </c:pt>
                <c:pt idx="223">
                  <c:v>166.45362616143103</c:v>
                </c:pt>
                <c:pt idx="224">
                  <c:v>168.378600283738</c:v>
                </c:pt>
                <c:pt idx="225">
                  <c:v>165.31717118767006</c:v>
                </c:pt>
                <c:pt idx="226">
                  <c:v>163.78645663963607</c:v>
                </c:pt>
                <c:pt idx="227">
                  <c:v>160.88176030211326</c:v>
                </c:pt>
                <c:pt idx="228">
                  <c:v>166.76359567011153</c:v>
                </c:pt>
                <c:pt idx="229">
                  <c:v>164.90377861802855</c:v>
                </c:pt>
                <c:pt idx="230">
                  <c:v>163.66390058330649</c:v>
                </c:pt>
                <c:pt idx="231">
                  <c:v>167.07356517879205</c:v>
                </c:pt>
                <c:pt idx="232">
                  <c:v>172.05231519901957</c:v>
                </c:pt>
                <c:pt idx="233">
                  <c:v>170.82774356059238</c:v>
                </c:pt>
                <c:pt idx="234">
                  <c:v>169.60317192216522</c:v>
                </c:pt>
                <c:pt idx="235">
                  <c:v>159.70814779391566</c:v>
                </c:pt>
                <c:pt idx="236">
                  <c:v>155.20353692166165</c:v>
                </c:pt>
                <c:pt idx="237">
                  <c:v>148.20187360188743</c:v>
                </c:pt>
                <c:pt idx="238">
                  <c:v>140.71864811825264</c:v>
                </c:pt>
                <c:pt idx="239">
                  <c:v>137.43222533842084</c:v>
                </c:pt>
                <c:pt idx="240">
                  <c:v>146.36611275605787</c:v>
                </c:pt>
                <c:pt idx="241">
                  <c:v>146.39519655614396</c:v>
                </c:pt>
                <c:pt idx="242">
                  <c:v>141.99559905521892</c:v>
                </c:pt>
                <c:pt idx="243">
                  <c:v>144.9927779136576</c:v>
                </c:pt>
                <c:pt idx="244">
                  <c:v>146.12852709424817</c:v>
                </c:pt>
                <c:pt idx="245">
                  <c:v>146.66852207993404</c:v>
                </c:pt>
                <c:pt idx="246">
                  <c:v>146.03016788244184</c:v>
                </c:pt>
                <c:pt idx="247">
                  <c:v>150.9284544361506</c:v>
                </c:pt>
                <c:pt idx="248">
                  <c:v>165.21374812670902</c:v>
                </c:pt>
                <c:pt idx="249">
                  <c:v>165.21374812670902</c:v>
                </c:pt>
                <c:pt idx="250">
                  <c:v>164.79399147593745</c:v>
                </c:pt>
                <c:pt idx="251">
                  <c:v>169.8162845494898</c:v>
                </c:pt>
                <c:pt idx="252">
                  <c:v>177.44753373170786</c:v>
                </c:pt>
                <c:pt idx="253">
                  <c:v>177.76958007241876</c:v>
                </c:pt>
                <c:pt idx="254">
                  <c:v>184.49387773597425</c:v>
                </c:pt>
                <c:pt idx="255">
                  <c:v>186.6520276388369</c:v>
                </c:pt>
                <c:pt idx="256">
                  <c:v>186.6520276388369</c:v>
                </c:pt>
                <c:pt idx="257">
                  <c:v>185.64672048817891</c:v>
                </c:pt>
                <c:pt idx="258">
                  <c:v>180.76110536873813</c:v>
                </c:pt>
                <c:pt idx="259">
                  <c:v>180.9900434795278</c:v>
                </c:pt>
                <c:pt idx="260">
                  <c:v>176.48139470957517</c:v>
                </c:pt>
                <c:pt idx="261">
                  <c:v>180.02390445739508</c:v>
                </c:pt>
                <c:pt idx="262">
                  <c:v>174.8385776230422</c:v>
                </c:pt>
                <c:pt idx="263">
                  <c:v>170.7931992829581</c:v>
                </c:pt>
                <c:pt idx="264">
                  <c:v>167.60756177142196</c:v>
                </c:pt>
                <c:pt idx="265">
                  <c:v>162.66023925036512</c:v>
                </c:pt>
                <c:pt idx="266">
                  <c:v>160.57935097823704</c:v>
                </c:pt>
                <c:pt idx="267">
                  <c:v>162.56188500120885</c:v>
                </c:pt>
                <c:pt idx="268">
                  <c:v>150.02524220136428</c:v>
                </c:pt>
                <c:pt idx="269">
                  <c:v>146.55991806812617</c:v>
                </c:pt>
                <c:pt idx="270">
                  <c:v>136.38653798579878</c:v>
                </c:pt>
                <c:pt idx="271">
                  <c:v>138.5945817615798</c:v>
                </c:pt>
                <c:pt idx="272">
                  <c:v>142.58592607606238</c:v>
                </c:pt>
                <c:pt idx="273">
                  <c:v>144.92085331990663</c:v>
                </c:pt>
                <c:pt idx="274">
                  <c:v>151.09982459738393</c:v>
                </c:pt>
                <c:pt idx="275">
                  <c:v>147.78015114672723</c:v>
                </c:pt>
                <c:pt idx="276">
                  <c:v>148.78543453389494</c:v>
                </c:pt>
                <c:pt idx="277">
                  <c:v>152.97646910019822</c:v>
                </c:pt>
                <c:pt idx="278">
                  <c:v>162.08254186763955</c:v>
                </c:pt>
                <c:pt idx="279">
                  <c:v>164.23885062862814</c:v>
                </c:pt>
                <c:pt idx="280">
                  <c:v>158.12930913916057</c:v>
                </c:pt>
                <c:pt idx="281">
                  <c:v>155.97300037817197</c:v>
                </c:pt>
                <c:pt idx="282">
                  <c:v>152.73853723668918</c:v>
                </c:pt>
                <c:pt idx="283">
                  <c:v>154.0242531351311</c:v>
                </c:pt>
                <c:pt idx="284">
                  <c:v>154.29600618329846</c:v>
                </c:pt>
                <c:pt idx="285">
                  <c:v>153.74492305958248</c:v>
                </c:pt>
                <c:pt idx="286">
                  <c:v>153.74492305958248</c:v>
                </c:pt>
                <c:pt idx="287">
                  <c:v>154.53546120417963</c:v>
                </c:pt>
                <c:pt idx="288">
                  <c:v>152.73853723668918</c:v>
                </c:pt>
                <c:pt idx="289">
                  <c:v>150.58222847570065</c:v>
                </c:pt>
                <c:pt idx="290">
                  <c:v>150.58222847570065</c:v>
                </c:pt>
                <c:pt idx="291">
                  <c:v>150.50748817433356</c:v>
                </c:pt>
                <c:pt idx="292">
                  <c:v>156.5982896864909</c:v>
                </c:pt>
                <c:pt idx="293">
                  <c:v>157.49812026975465</c:v>
                </c:pt>
                <c:pt idx="294">
                  <c:v>160.33490831241585</c:v>
                </c:pt>
                <c:pt idx="295">
                  <c:v>164.97273875401777</c:v>
                </c:pt>
                <c:pt idx="296">
                  <c:v>166.00597093828094</c:v>
                </c:pt>
                <c:pt idx="297">
                  <c:v>163.5950958416669</c:v>
                </c:pt>
                <c:pt idx="298">
                  <c:v>158.0845241922634</c:v>
                </c:pt>
                <c:pt idx="299">
                  <c:v>150.8809010303325</c:v>
                </c:pt>
                <c:pt idx="300">
                  <c:v>151.2651662360408</c:v>
                </c:pt>
                <c:pt idx="301">
                  <c:v>159.926233106651</c:v>
                </c:pt>
                <c:pt idx="302">
                  <c:v>157.41053955216438</c:v>
                </c:pt>
                <c:pt idx="303">
                  <c:v>161.18416468958583</c:v>
                </c:pt>
                <c:pt idx="304">
                  <c:v>162.84976094564612</c:v>
                </c:pt>
                <c:pt idx="305">
                  <c:v>162.3112959038369</c:v>
                </c:pt>
                <c:pt idx="306">
                  <c:v>151.7911193174771</c:v>
                </c:pt>
                <c:pt idx="307">
                  <c:v>143.14954569296728</c:v>
                </c:pt>
                <c:pt idx="308">
                  <c:v>150.6639575403671</c:v>
                </c:pt>
                <c:pt idx="309">
                  <c:v>149.5147229021045</c:v>
                </c:pt>
                <c:pt idx="310">
                  <c:v>155.16192695874915</c:v>
                </c:pt>
                <c:pt idx="311">
                  <c:v>149.4939113620825</c:v>
                </c:pt>
                <c:pt idx="312">
                  <c:v>153.89076357241</c:v>
                </c:pt>
                <c:pt idx="313">
                  <c:v>152.43208334897483</c:v>
                </c:pt>
                <c:pt idx="314">
                  <c:v>152.79675340483365</c:v>
                </c:pt>
                <c:pt idx="315">
                  <c:v>150.26591578166435</c:v>
                </c:pt>
                <c:pt idx="316">
                  <c:v>153.29400168695707</c:v>
                </c:pt>
                <c:pt idx="317">
                  <c:v>160.43269294198691</c:v>
                </c:pt>
                <c:pt idx="318">
                  <c:v>167.57138419701678</c:v>
                </c:pt>
                <c:pt idx="319">
                  <c:v>170.70777691159378</c:v>
                </c:pt>
                <c:pt idx="320">
                  <c:v>173.93214979885553</c:v>
                </c:pt>
                <c:pt idx="321">
                  <c:v>170.7489698495824</c:v>
                </c:pt>
                <c:pt idx="322">
                  <c:v>164.7267032781241</c:v>
                </c:pt>
                <c:pt idx="323">
                  <c:v>168.26921302604075</c:v>
                </c:pt>
                <c:pt idx="324">
                  <c:v>172.8744756983324</c:v>
                </c:pt>
                <c:pt idx="325">
                  <c:v>170.09027500410167</c:v>
                </c:pt>
                <c:pt idx="326">
                  <c:v>162.406525414594</c:v>
                </c:pt>
                <c:pt idx="327">
                  <c:v>159.61243465477304</c:v>
                </c:pt>
                <c:pt idx="328">
                  <c:v>158.9001052609665</c:v>
                </c:pt>
                <c:pt idx="329">
                  <c:v>176.72624055867644</c:v>
                </c:pt>
                <c:pt idx="330">
                  <c:v>179.95949519416567</c:v>
                </c:pt>
                <c:pt idx="331">
                  <c:v>186.6902637152073</c:v>
                </c:pt>
                <c:pt idx="332">
                  <c:v>186.33601274041564</c:v>
                </c:pt>
                <c:pt idx="333">
                  <c:v>182.43925201770733</c:v>
                </c:pt>
                <c:pt idx="334">
                  <c:v>188.46151858916565</c:v>
                </c:pt>
                <c:pt idx="335">
                  <c:v>197.33265991235615</c:v>
                </c:pt>
                <c:pt idx="336">
                  <c:v>212.35089774639388</c:v>
                </c:pt>
                <c:pt idx="337">
                  <c:v>214.34603208714913</c:v>
                </c:pt>
                <c:pt idx="338">
                  <c:v>217.40326550836048</c:v>
                </c:pt>
                <c:pt idx="339">
                  <c:v>217.14634454212984</c:v>
                </c:pt>
                <c:pt idx="340">
                  <c:v>208.09858018620776</c:v>
                </c:pt>
                <c:pt idx="341">
                  <c:v>200.69495302103292</c:v>
                </c:pt>
                <c:pt idx="342">
                  <c:v>204.9060905623963</c:v>
                </c:pt>
                <c:pt idx="343">
                  <c:v>207.39784341782192</c:v>
                </c:pt>
                <c:pt idx="344">
                  <c:v>197.45057702948154</c:v>
                </c:pt>
                <c:pt idx="345">
                  <c:v>194.0946046907089</c:v>
                </c:pt>
                <c:pt idx="346">
                  <c:v>195.35642322399463</c:v>
                </c:pt>
                <c:pt idx="347">
                  <c:v>179.85695576897683</c:v>
                </c:pt>
                <c:pt idx="348">
                  <c:v>182.24708142703633</c:v>
                </c:pt>
                <c:pt idx="349">
                  <c:v>183.32487944551136</c:v>
                </c:pt>
                <c:pt idx="350">
                  <c:v>184.80092517373606</c:v>
                </c:pt>
                <c:pt idx="351">
                  <c:v>187.16259833889563</c:v>
                </c:pt>
                <c:pt idx="352">
                  <c:v>182.6552316211962</c:v>
                </c:pt>
                <c:pt idx="353">
                  <c:v>179.3997450295827</c:v>
                </c:pt>
                <c:pt idx="354">
                  <c:v>177.2118637914255</c:v>
                </c:pt>
                <c:pt idx="355">
                  <c:v>181.84888830643706</c:v>
                </c:pt>
                <c:pt idx="356">
                  <c:v>175.39740784816857</c:v>
                </c:pt>
                <c:pt idx="357">
                  <c:v>183.9918886736846</c:v>
                </c:pt>
                <c:pt idx="358">
                  <c:v>198.38060542520407</c:v>
                </c:pt>
                <c:pt idx="359">
                  <c:v>212.94905246350675</c:v>
                </c:pt>
                <c:pt idx="360">
                  <c:v>216.44303709200506</c:v>
                </c:pt>
                <c:pt idx="361">
                  <c:v>224.72789379336592</c:v>
                </c:pt>
                <c:pt idx="362">
                  <c:v>232.78710101905907</c:v>
                </c:pt>
                <c:pt idx="363">
                  <c:v>255.5091601169773</c:v>
                </c:pt>
                <c:pt idx="364">
                  <c:v>242.63953411599934</c:v>
                </c:pt>
                <c:pt idx="365">
                  <c:v>266.80931953247017</c:v>
                </c:pt>
                <c:pt idx="366">
                  <c:v>245.80582038364025</c:v>
                </c:pt>
                <c:pt idx="367">
                  <c:v>246.13889932386425</c:v>
                </c:pt>
                <c:pt idx="368">
                  <c:v>241.92745910092214</c:v>
                </c:pt>
                <c:pt idx="369">
                  <c:v>239.20577518603676</c:v>
                </c:pt>
                <c:pt idx="370">
                  <c:v>241.4026914640088</c:v>
                </c:pt>
                <c:pt idx="371">
                  <c:v>234.6912707877319</c:v>
                </c:pt>
                <c:pt idx="372">
                  <c:v>242.59775429303852</c:v>
                </c:pt>
                <c:pt idx="373">
                  <c:v>244.68911424384058</c:v>
                </c:pt>
                <c:pt idx="374">
                  <c:v>244.987879951098</c:v>
                </c:pt>
                <c:pt idx="375">
                  <c:v>250.33735550691404</c:v>
                </c:pt>
                <c:pt idx="376">
                  <c:v>246.80863202204088</c:v>
                </c:pt>
                <c:pt idx="377">
                  <c:v>242.49742412602396</c:v>
                </c:pt>
                <c:pt idx="378">
                  <c:v>247.97596283992937</c:v>
                </c:pt>
                <c:pt idx="379">
                  <c:v>257.60286297335944</c:v>
                </c:pt>
                <c:pt idx="380">
                  <c:v>255.1845664108575</c:v>
                </c:pt>
                <c:pt idx="381">
                  <c:v>230.99400609655754</c:v>
                </c:pt>
                <c:pt idx="382">
                  <c:v>229.58732140874844</c:v>
                </c:pt>
                <c:pt idx="383">
                  <c:v>221.80077111296856</c:v>
                </c:pt>
                <c:pt idx="384">
                  <c:v>230.5354187037081</c:v>
                </c:pt>
                <c:pt idx="385">
                  <c:v>229.17291622909988</c:v>
                </c:pt>
                <c:pt idx="386">
                  <c:v>227.68594482510684</c:v>
                </c:pt>
                <c:pt idx="387">
                  <c:v>218.3868901478438</c:v>
                </c:pt>
                <c:pt idx="388">
                  <c:v>219.14154855621663</c:v>
                </c:pt>
                <c:pt idx="389">
                  <c:v>207.0310945570573</c:v>
                </c:pt>
                <c:pt idx="390">
                  <c:v>197.5157378434321</c:v>
                </c:pt>
                <c:pt idx="391">
                  <c:v>191.1721667010153</c:v>
                </c:pt>
                <c:pt idx="392">
                  <c:v>184.41386739975044</c:v>
                </c:pt>
                <c:pt idx="393">
                  <c:v>180.5034334160416</c:v>
                </c:pt>
                <c:pt idx="394">
                  <c:v>183.2101902007585</c:v>
                </c:pt>
                <c:pt idx="395">
                  <c:v>191.670533378819</c:v>
                </c:pt>
                <c:pt idx="396">
                  <c:v>190.39947978830492</c:v>
                </c:pt>
                <c:pt idx="397">
                  <c:v>181.10650353845446</c:v>
                </c:pt>
                <c:pt idx="398">
                  <c:v>182.59961911716488</c:v>
                </c:pt>
                <c:pt idx="399">
                  <c:v>189.25936314286596</c:v>
                </c:pt>
                <c:pt idx="400">
                  <c:v>189.62838157721816</c:v>
                </c:pt>
                <c:pt idx="401">
                  <c:v>189.9201175488754</c:v>
                </c:pt>
                <c:pt idx="402">
                  <c:v>197.79698878362143</c:v>
                </c:pt>
                <c:pt idx="403">
                  <c:v>202.12924412882614</c:v>
                </c:pt>
                <c:pt idx="404">
                  <c:v>208.6413461153282</c:v>
                </c:pt>
                <c:pt idx="405">
                  <c:v>220.89760005379688</c:v>
                </c:pt>
                <c:pt idx="406">
                  <c:v>227.63694367833426</c:v>
                </c:pt>
                <c:pt idx="407">
                  <c:v>229.86594679880758</c:v>
                </c:pt>
                <c:pt idx="408">
                  <c:v>234.88120381987247</c:v>
                </c:pt>
                <c:pt idx="409">
                  <c:v>245.19034325206144</c:v>
                </c:pt>
                <c:pt idx="410">
                  <c:v>255.01952978554667</c:v>
                </c:pt>
                <c:pt idx="411">
                  <c:v>251.91984489312563</c:v>
                </c:pt>
                <c:pt idx="412">
                  <c:v>242.27478715577723</c:v>
                </c:pt>
                <c:pt idx="413">
                  <c:v>245.1250787693746</c:v>
                </c:pt>
                <c:pt idx="414">
                  <c:v>252.82086612608754</c:v>
                </c:pt>
                <c:pt idx="415">
                  <c:v>259.2463728206662</c:v>
                </c:pt>
                <c:pt idx="416">
                  <c:v>263.08191593503807</c:v>
                </c:pt>
                <c:pt idx="417">
                  <c:v>266.78729503271467</c:v>
                </c:pt>
                <c:pt idx="418">
                  <c:v>262.34605771308725</c:v>
                </c:pt>
                <c:pt idx="419">
                  <c:v>265.80862211643927</c:v>
                </c:pt>
                <c:pt idx="420">
                  <c:v>275.00325998839156</c:v>
                </c:pt>
                <c:pt idx="421">
                  <c:v>273.0528822579775</c:v>
                </c:pt>
                <c:pt idx="422">
                  <c:v>266.3658728965577</c:v>
                </c:pt>
                <c:pt idx="423">
                  <c:v>262.74374282578856</c:v>
                </c:pt>
                <c:pt idx="424">
                  <c:v>252.9355377412486</c:v>
                </c:pt>
                <c:pt idx="425">
                  <c:v>256.241884639827</c:v>
                </c:pt>
                <c:pt idx="426">
                  <c:v>258.2364201919226</c:v>
                </c:pt>
                <c:pt idx="427">
                  <c:v>271.1025045275633</c:v>
                </c:pt>
                <c:pt idx="428">
                  <c:v>276.3554949395123</c:v>
                </c:pt>
                <c:pt idx="429">
                  <c:v>262.2604059882736</c:v>
                </c:pt>
                <c:pt idx="430">
                  <c:v>264.7750390382686</c:v>
                </c:pt>
                <c:pt idx="431">
                  <c:v>259.5834576884495</c:v>
                </c:pt>
                <c:pt idx="432">
                  <c:v>254.90930243764836</c:v>
                </c:pt>
                <c:pt idx="433">
                  <c:v>241.71087883028142</c:v>
                </c:pt>
                <c:pt idx="434">
                  <c:v>220.27661297749526</c:v>
                </c:pt>
                <c:pt idx="435">
                  <c:v>221.33183028517192</c:v>
                </c:pt>
                <c:pt idx="436">
                  <c:v>209.2288988870035</c:v>
                </c:pt>
                <c:pt idx="437">
                  <c:v>200.4264850724508</c:v>
                </c:pt>
                <c:pt idx="438">
                  <c:v>208.09586587879457</c:v>
                </c:pt>
                <c:pt idx="439">
                  <c:v>192.50145823922887</c:v>
                </c:pt>
                <c:pt idx="440">
                  <c:v>190.4562900242039</c:v>
                </c:pt>
                <c:pt idx="441">
                  <c:v>168.01646849506935</c:v>
                </c:pt>
                <c:pt idx="442">
                  <c:v>164.87770432447252</c:v>
                </c:pt>
                <c:pt idx="443">
                  <c:v>177.0864200763574</c:v>
                </c:pt>
                <c:pt idx="444">
                  <c:v>186.66283902132392</c:v>
                </c:pt>
                <c:pt idx="445">
                  <c:v>181.84907942181272</c:v>
                </c:pt>
                <c:pt idx="446">
                  <c:v>189.28835994361413</c:v>
                </c:pt>
                <c:pt idx="447">
                  <c:v>197.29035832326792</c:v>
                </c:pt>
                <c:pt idx="448">
                  <c:v>207.9178776252119</c:v>
                </c:pt>
                <c:pt idx="449">
                  <c:v>208.19037812013354</c:v>
                </c:pt>
                <c:pt idx="450">
                  <c:v>213.47404063999247</c:v>
                </c:pt>
                <c:pt idx="451">
                  <c:v>222.6383302634265</c:v>
                </c:pt>
                <c:pt idx="452">
                  <c:v>220.21248889251748</c:v>
                </c:pt>
                <c:pt idx="453">
                  <c:v>220.5125451003506</c:v>
                </c:pt>
                <c:pt idx="454">
                  <c:v>232.93922066961477</c:v>
                </c:pt>
                <c:pt idx="455">
                  <c:v>235.70726088957244</c:v>
                </c:pt>
                <c:pt idx="456">
                  <c:v>239.0067201887554</c:v>
                </c:pt>
                <c:pt idx="457">
                  <c:v>229.70364294886357</c:v>
                </c:pt>
                <c:pt idx="458">
                  <c:v>232.83596535271167</c:v>
                </c:pt>
                <c:pt idx="459">
                  <c:v>238.26209705041344</c:v>
                </c:pt>
                <c:pt idx="460">
                  <c:v>243.67448668787924</c:v>
                </c:pt>
                <c:pt idx="461">
                  <c:v>245.47078700203195</c:v>
                </c:pt>
                <c:pt idx="462">
                  <c:v>248.97751253063242</c:v>
                </c:pt>
                <c:pt idx="463">
                  <c:v>252.43863065994046</c:v>
                </c:pt>
                <c:pt idx="464">
                  <c:v>250.18636070311499</c:v>
                </c:pt>
                <c:pt idx="465">
                  <c:v>246.29038163265304</c:v>
                </c:pt>
                <c:pt idx="466">
                  <c:v>242.729532034197</c:v>
                </c:pt>
                <c:pt idx="467">
                  <c:v>243.25134997116896</c:v>
                </c:pt>
                <c:pt idx="468">
                  <c:v>240.34515549162143</c:v>
                </c:pt>
                <c:pt idx="469">
                  <c:v>231.76139993834923</c:v>
                </c:pt>
                <c:pt idx="470">
                  <c:v>233.00404673089662</c:v>
                </c:pt>
                <c:pt idx="471">
                  <c:v>225.26391636872694</c:v>
                </c:pt>
                <c:pt idx="472">
                  <c:v>225.77503939071607</c:v>
                </c:pt>
                <c:pt idx="473">
                  <c:v>216.9782653743804</c:v>
                </c:pt>
                <c:pt idx="474">
                  <c:v>206.01013327853266</c:v>
                </c:pt>
                <c:pt idx="475">
                  <c:v>213.0664591836734</c:v>
                </c:pt>
                <c:pt idx="476">
                  <c:v>216.6144651198686</c:v>
                </c:pt>
                <c:pt idx="477">
                  <c:v>233.4477280468304</c:v>
                </c:pt>
                <c:pt idx="478">
                  <c:v>238.00645102353533</c:v>
                </c:pt>
                <c:pt idx="479">
                  <c:v>231.35965432470408</c:v>
                </c:pt>
                <c:pt idx="480">
                  <c:v>236.98386691602278</c:v>
                </c:pt>
                <c:pt idx="481">
                  <c:v>248.76748028476416</c:v>
                </c:pt>
                <c:pt idx="482">
                  <c:v>243.2770400322055</c:v>
                </c:pt>
                <c:pt idx="483">
                  <c:v>250.13119913372853</c:v>
                </c:pt>
                <c:pt idx="484">
                  <c:v>255.52195773574857</c:v>
                </c:pt>
                <c:pt idx="485">
                  <c:v>260.64317840766756</c:v>
                </c:pt>
                <c:pt idx="486">
                  <c:v>256.7757931458738</c:v>
                </c:pt>
                <c:pt idx="487">
                  <c:v>236.8677781226941</c:v>
                </c:pt>
                <c:pt idx="488">
                  <c:v>221.64510530333524</c:v>
                </c:pt>
                <c:pt idx="489">
                  <c:v>222.92333543772588</c:v>
                </c:pt>
                <c:pt idx="490">
                  <c:v>234.28470529692865</c:v>
                </c:pt>
                <c:pt idx="491">
                  <c:v>237.79547582547124</c:v>
                </c:pt>
                <c:pt idx="492">
                  <c:v>235.57624170981137</c:v>
                </c:pt>
                <c:pt idx="493">
                  <c:v>231.10400829782586</c:v>
                </c:pt>
                <c:pt idx="494">
                  <c:v>232.94676725703033</c:v>
                </c:pt>
                <c:pt idx="495">
                  <c:v>233.14620881027386</c:v>
                </c:pt>
                <c:pt idx="496">
                  <c:v>232.9030949324738</c:v>
                </c:pt>
                <c:pt idx="497">
                  <c:v>235.20955206436128</c:v>
                </c:pt>
                <c:pt idx="498">
                  <c:v>235.4550735174556</c:v>
                </c:pt>
                <c:pt idx="499">
                  <c:v>238.49471412187555</c:v>
                </c:pt>
                <c:pt idx="500">
                  <c:v>237.38251836734688</c:v>
                </c:pt>
                <c:pt idx="501">
                  <c:v>236.9010122448979</c:v>
                </c:pt>
                <c:pt idx="502">
                  <c:v>234.25272857142855</c:v>
                </c:pt>
                <c:pt idx="503">
                  <c:v>228.0408173764723</c:v>
                </c:pt>
                <c:pt idx="504">
                  <c:v>223.90034693877547</c:v>
                </c:pt>
                <c:pt idx="505">
                  <c:v>215.95549591836732</c:v>
                </c:pt>
                <c:pt idx="506">
                  <c:v>211.86269387755104</c:v>
                </c:pt>
                <c:pt idx="507">
                  <c:v>211.62194081632646</c:v>
                </c:pt>
                <c:pt idx="508">
                  <c:v>207.96596907216497</c:v>
                </c:pt>
                <c:pt idx="509">
                  <c:v>195.4914857142857</c:v>
                </c:pt>
                <c:pt idx="510">
                  <c:v>196.13835757575757</c:v>
                </c:pt>
                <c:pt idx="511">
                  <c:v>201.3814242424242</c:v>
                </c:pt>
                <c:pt idx="512">
                  <c:v>201.255114</c:v>
                </c:pt>
                <c:pt idx="513">
                  <c:v>194.884788</c:v>
                </c:pt>
                <c:pt idx="514">
                  <c:v>188.04959405940596</c:v>
                </c:pt>
                <c:pt idx="515">
                  <c:v>189.69415199999997</c:v>
                </c:pt>
                <c:pt idx="516">
                  <c:v>197.48010599999998</c:v>
                </c:pt>
                <c:pt idx="517">
                  <c:v>202.09638787878788</c:v>
                </c:pt>
                <c:pt idx="518">
                  <c:v>198.28324848484849</c:v>
                </c:pt>
                <c:pt idx="519">
                  <c:v>195.4914857142857</c:v>
                </c:pt>
                <c:pt idx="520">
                  <c:v>194.70843030303027</c:v>
                </c:pt>
                <c:pt idx="521">
                  <c:v>193.75514545454544</c:v>
                </c:pt>
                <c:pt idx="522">
                  <c:v>181.20038399999999</c:v>
                </c:pt>
                <c:pt idx="523">
                  <c:v>177.64743529411766</c:v>
                </c:pt>
                <c:pt idx="524">
                  <c:v>177.64743529411766</c:v>
                </c:pt>
                <c:pt idx="525">
                  <c:v>179.4063207920792</c:v>
                </c:pt>
                <c:pt idx="526">
                  <c:v>177.64743529411766</c:v>
                </c:pt>
                <c:pt idx="527">
                  <c:v>171.69745544554456</c:v>
                </c:pt>
                <c:pt idx="528">
                  <c:v>174.73428118811884</c:v>
                </c:pt>
                <c:pt idx="529">
                  <c:v>174.12224399999997</c:v>
                </c:pt>
                <c:pt idx="530">
                  <c:v>180.40915757575755</c:v>
                </c:pt>
                <c:pt idx="531">
                  <c:v>192.053532</c:v>
                </c:pt>
                <c:pt idx="532">
                  <c:v>185.71357425742573</c:v>
                </c:pt>
                <c:pt idx="533">
                  <c:v>187.8159920792079</c:v>
                </c:pt>
                <c:pt idx="534">
                  <c:v>187.11518613861384</c:v>
                </c:pt>
                <c:pt idx="535">
                  <c:v>195.05765346534653</c:v>
                </c:pt>
                <c:pt idx="536">
                  <c:v>202.29931485148515</c:v>
                </c:pt>
                <c:pt idx="537">
                  <c:v>211.41895294117649</c:v>
                </c:pt>
                <c:pt idx="538">
                  <c:v>216.69645436893202</c:v>
                </c:pt>
                <c:pt idx="539">
                  <c:v>217.15458640776697</c:v>
                </c:pt>
                <c:pt idx="540">
                  <c:v>211.66360961538462</c:v>
                </c:pt>
                <c:pt idx="541">
                  <c:v>208.71438461538457</c:v>
                </c:pt>
                <c:pt idx="542">
                  <c:v>206.05251999999996</c:v>
                </c:pt>
                <c:pt idx="543">
                  <c:v>201.88279811320757</c:v>
                </c:pt>
                <c:pt idx="544">
                  <c:v>204.40609906542056</c:v>
                </c:pt>
                <c:pt idx="545">
                  <c:v>204.47959999999995</c:v>
                </c:pt>
                <c:pt idx="546">
                  <c:v>201.63960555555553</c:v>
                </c:pt>
                <c:pt idx="547">
                  <c:v>201.3048990825688</c:v>
                </c:pt>
                <c:pt idx="548">
                  <c:v>205.7549405405405</c:v>
                </c:pt>
                <c:pt idx="549">
                  <c:v>208.37710088495572</c:v>
                </c:pt>
                <c:pt idx="550">
                  <c:v>209.47191130434786</c:v>
                </c:pt>
                <c:pt idx="551">
                  <c:v>199.32693103448275</c:v>
                </c:pt>
                <c:pt idx="552">
                  <c:v>192.98518461538464</c:v>
                </c:pt>
                <c:pt idx="553">
                  <c:v>177.54334499999996</c:v>
                </c:pt>
                <c:pt idx="554">
                  <c:v>183.04856500000002</c:v>
                </c:pt>
                <c:pt idx="555">
                  <c:v>171.7104333333333</c:v>
                </c:pt>
                <c:pt idx="556">
                  <c:v>163.31333437499998</c:v>
                </c:pt>
                <c:pt idx="557">
                  <c:v>164.06765538461534</c:v>
                </c:pt>
                <c:pt idx="558">
                  <c:v>162.02304843749994</c:v>
                </c:pt>
                <c:pt idx="559">
                  <c:v>154.81162615384613</c:v>
                </c:pt>
                <c:pt idx="560">
                  <c:v>144.04635789473681</c:v>
                </c:pt>
                <c:pt idx="561">
                  <c:v>134.22250666666665</c:v>
                </c:pt>
                <c:pt idx="562">
                  <c:v>123.03729777777778</c:v>
                </c:pt>
                <c:pt idx="563">
                  <c:v>117.10791240875912</c:v>
                </c:pt>
                <c:pt idx="564">
                  <c:v>121.50806999999999</c:v>
                </c:pt>
                <c:pt idx="565">
                  <c:v>124.32761276595744</c:v>
                </c:pt>
                <c:pt idx="566">
                  <c:v>122.68776</c:v>
                </c:pt>
                <c:pt idx="567">
                  <c:v>119.79668873239436</c:v>
                </c:pt>
                <c:pt idx="568">
                  <c:v>121.06060137931034</c:v>
                </c:pt>
                <c:pt idx="569">
                  <c:v>119.57402040816328</c:v>
                </c:pt>
                <c:pt idx="570">
                  <c:v>117.34399867549669</c:v>
                </c:pt>
                <c:pt idx="571">
                  <c:v>116.13052207792208</c:v>
                </c:pt>
                <c:pt idx="572">
                  <c:v>113.3103515923567</c:v>
                </c:pt>
                <c:pt idx="573">
                  <c:v>115.9045425</c:v>
                </c:pt>
                <c:pt idx="574">
                  <c:v>116.66627484662577</c:v>
                </c:pt>
                <c:pt idx="575">
                  <c:v>112.96425454545455</c:v>
                </c:pt>
                <c:pt idx="576">
                  <c:v>112.24929090909089</c:v>
                </c:pt>
                <c:pt idx="577">
                  <c:v>114.7649037037037</c:v>
                </c:pt>
                <c:pt idx="578">
                  <c:v>116.81808292682926</c:v>
                </c:pt>
                <c:pt idx="579">
                  <c:v>118.53412095808383</c:v>
                </c:pt>
                <c:pt idx="580">
                  <c:v>125.22863076923078</c:v>
                </c:pt>
                <c:pt idx="581">
                  <c:v>128.57922958579883</c:v>
                </c:pt>
                <c:pt idx="582">
                  <c:v>128.95232068965518</c:v>
                </c:pt>
                <c:pt idx="583">
                  <c:v>118.23559661016948</c:v>
                </c:pt>
                <c:pt idx="584">
                  <c:v>119.42704382022471</c:v>
                </c:pt>
                <c:pt idx="585">
                  <c:v>123.44380441988949</c:v>
                </c:pt>
                <c:pt idx="586">
                  <c:v>117.20379567567566</c:v>
                </c:pt>
                <c:pt idx="587">
                  <c:v>111.3527492063492</c:v>
                </c:pt>
                <c:pt idx="588">
                  <c:v>107.94469119170984</c:v>
                </c:pt>
                <c:pt idx="589">
                  <c:v>98.00501538461538</c:v>
                </c:pt>
                <c:pt idx="590">
                  <c:v>103.8366730964467</c:v>
                </c:pt>
                <c:pt idx="591">
                  <c:v>99.95402955665024</c:v>
                </c:pt>
                <c:pt idx="592">
                  <c:v>92.31360582524272</c:v>
                </c:pt>
                <c:pt idx="593">
                  <c:v>89.40808421052631</c:v>
                </c:pt>
                <c:pt idx="594">
                  <c:v>89.72449903846153</c:v>
                </c:pt>
                <c:pt idx="595">
                  <c:v>88.33146798029556</c:v>
                </c:pt>
                <c:pt idx="596">
                  <c:v>92.84160299999999</c:v>
                </c:pt>
                <c:pt idx="597">
                  <c:v>93.42670552763819</c:v>
                </c:pt>
                <c:pt idx="598">
                  <c:v>89.13213333333333</c:v>
                </c:pt>
                <c:pt idx="599">
                  <c:v>82.82153505154639</c:v>
                </c:pt>
                <c:pt idx="600">
                  <c:v>88.29048315789474</c:v>
                </c:pt>
                <c:pt idx="601">
                  <c:v>90.52838478260868</c:v>
                </c:pt>
                <c:pt idx="602">
                  <c:v>88.7023737704918</c:v>
                </c:pt>
                <c:pt idx="603">
                  <c:v>90.0735679558011</c:v>
                </c:pt>
                <c:pt idx="604">
                  <c:v>94.90839322033898</c:v>
                </c:pt>
                <c:pt idx="605">
                  <c:v>87.80647159090907</c:v>
                </c:pt>
                <c:pt idx="606">
                  <c:v>87.04379322033898</c:v>
                </c:pt>
                <c:pt idx="607">
                  <c:v>85.97740677966101</c:v>
                </c:pt>
                <c:pt idx="608">
                  <c:v>89.11715314285713</c:v>
                </c:pt>
                <c:pt idx="609">
                  <c:v>90.33054857142857</c:v>
                </c:pt>
                <c:pt idx="610">
                  <c:v>95.73116551724137</c:v>
                </c:pt>
                <c:pt idx="611">
                  <c:v>99.69403352601154</c:v>
                </c:pt>
                <c:pt idx="612">
                  <c:v>101.9140473372781</c:v>
                </c:pt>
                <c:pt idx="613">
                  <c:v>104.1477798816568</c:v>
                </c:pt>
                <c:pt idx="614">
                  <c:v>109.35090538922157</c:v>
                </c:pt>
                <c:pt idx="615">
                  <c:v>115.9910766467066</c:v>
                </c:pt>
                <c:pt idx="616">
                  <c:v>120.51204431137724</c:v>
                </c:pt>
                <c:pt idx="617">
                  <c:v>119.38180239520956</c:v>
                </c:pt>
                <c:pt idx="618">
                  <c:v>119.51383214285713</c:v>
                </c:pt>
                <c:pt idx="619">
                  <c:v>125.50196024096384</c:v>
                </c:pt>
                <c:pt idx="620">
                  <c:v>128.77098072289155</c:v>
                </c:pt>
                <c:pt idx="621">
                  <c:v>130.8255017964072</c:v>
                </c:pt>
                <c:pt idx="622">
                  <c:v>123.58657142857143</c:v>
                </c:pt>
                <c:pt idx="623">
                  <c:v>122.57607337278105</c:v>
                </c:pt>
                <c:pt idx="624">
                  <c:v>124.99096428571427</c:v>
                </c:pt>
                <c:pt idx="625">
                  <c:v>130.3276571428571</c:v>
                </c:pt>
                <c:pt idx="626">
                  <c:v>132.4342464285714</c:v>
                </c:pt>
                <c:pt idx="627">
                  <c:v>127.04353846153845</c:v>
                </c:pt>
                <c:pt idx="628">
                  <c:v>121.04038224852071</c:v>
                </c:pt>
                <c:pt idx="629">
                  <c:v>115.74840705882353</c:v>
                </c:pt>
                <c:pt idx="630">
                  <c:v>110.56164418604652</c:v>
                </c:pt>
                <c:pt idx="631">
                  <c:v>111.76010526315787</c:v>
                </c:pt>
                <c:pt idx="632">
                  <c:v>111.7962034883721</c:v>
                </c:pt>
                <c:pt idx="633">
                  <c:v>109.51341849710981</c:v>
                </c:pt>
                <c:pt idx="634">
                  <c:v>112.78654682080924</c:v>
                </c:pt>
                <c:pt idx="635">
                  <c:v>116.6051965317919</c:v>
                </c:pt>
                <c:pt idx="636">
                  <c:v>120.42384624277456</c:v>
                </c:pt>
                <c:pt idx="637">
                  <c:v>121.67267790697674</c:v>
                </c:pt>
                <c:pt idx="638">
                  <c:v>120.03863157894735</c:v>
                </c:pt>
                <c:pt idx="639">
                  <c:v>117.969</c:v>
                </c:pt>
                <c:pt idx="640">
                  <c:v>117.55263882352942</c:v>
                </c:pt>
                <c:pt idx="641">
                  <c:v>119.77323176470588</c:v>
                </c:pt>
                <c:pt idx="642">
                  <c:v>124.59182105263154</c:v>
                </c:pt>
                <c:pt idx="643">
                  <c:v>129.62711294117645</c:v>
                </c:pt>
                <c:pt idx="644">
                  <c:v>127.62728070175437</c:v>
                </c:pt>
                <c:pt idx="645">
                  <c:v>125.23918255813955</c:v>
                </c:pt>
                <c:pt idx="646">
                  <c:v>132.23501860465117</c:v>
                </c:pt>
                <c:pt idx="647">
                  <c:v>138.56243236994217</c:v>
                </c:pt>
                <c:pt idx="648">
                  <c:v>144.2904069364162</c:v>
                </c:pt>
                <c:pt idx="649">
                  <c:v>146.36386395348836</c:v>
                </c:pt>
                <c:pt idx="650">
                  <c:v>141.6991803468208</c:v>
                </c:pt>
                <c:pt idx="651">
                  <c:v>141.0141069767442</c:v>
                </c:pt>
                <c:pt idx="652">
                  <c:v>144.6995479768786</c:v>
                </c:pt>
                <c:pt idx="653">
                  <c:v>145.60745142857144</c:v>
                </c:pt>
                <c:pt idx="654">
                  <c:v>147.9611186440678</c:v>
                </c:pt>
                <c:pt idx="655">
                  <c:v>149.96059322033898</c:v>
                </c:pt>
                <c:pt idx="656">
                  <c:v>153.42634915254237</c:v>
                </c:pt>
                <c:pt idx="657">
                  <c:v>158.4916847457627</c:v>
                </c:pt>
                <c:pt idx="658">
                  <c:v>160.6999933333333</c:v>
                </c:pt>
                <c:pt idx="659">
                  <c:v>164.2339374301676</c:v>
                </c:pt>
                <c:pt idx="660">
                  <c:v>166.73830726256983</c:v>
                </c:pt>
                <c:pt idx="661">
                  <c:v>167.00192513966482</c:v>
                </c:pt>
                <c:pt idx="662">
                  <c:v>156.54088651685393</c:v>
                </c:pt>
                <c:pt idx="663">
                  <c:v>151.31666145251398</c:v>
                </c:pt>
                <c:pt idx="664">
                  <c:v>153.22715056179774</c:v>
                </c:pt>
                <c:pt idx="665">
                  <c:v>161.4242474576271</c:v>
                </c:pt>
                <c:pt idx="666">
                  <c:v>170.1450034285714</c:v>
                </c:pt>
                <c:pt idx="667">
                  <c:v>177.90267586206897</c:v>
                </c:pt>
                <c:pt idx="668">
                  <c:v>179.58252342857142</c:v>
                </c:pt>
                <c:pt idx="669">
                  <c:v>174.5404977272727</c:v>
                </c:pt>
                <c:pt idx="670">
                  <c:v>175.82046440677965</c:v>
                </c:pt>
                <c:pt idx="671">
                  <c:v>179.81941355932202</c:v>
                </c:pt>
                <c:pt idx="672">
                  <c:v>180.66109714285713</c:v>
                </c:pt>
                <c:pt idx="673">
                  <c:v>185.2248896551724</c:v>
                </c:pt>
                <c:pt idx="674">
                  <c:v>189.1595410404624</c:v>
                </c:pt>
                <c:pt idx="675">
                  <c:v>193.79647283236994</c:v>
                </c:pt>
                <c:pt idx="676">
                  <c:v>199.32693103448275</c:v>
                </c:pt>
                <c:pt idx="677">
                  <c:v>199.6089102272727</c:v>
                </c:pt>
                <c:pt idx="678">
                  <c:v>207.57088786127167</c:v>
                </c:pt>
                <c:pt idx="679">
                  <c:v>219.88872906976744</c:v>
                </c:pt>
                <c:pt idx="680">
                  <c:v>231.02830751445086</c:v>
                </c:pt>
                <c:pt idx="681">
                  <c:v>226.17504827586208</c:v>
                </c:pt>
                <c:pt idx="682">
                  <c:v>232.66487167630055</c:v>
                </c:pt>
                <c:pt idx="683">
                  <c:v>238.1200855491329</c:v>
                </c:pt>
                <c:pt idx="684">
                  <c:v>239.07474797687863</c:v>
                </c:pt>
                <c:pt idx="685">
                  <c:v>238.9734596491228</c:v>
                </c:pt>
                <c:pt idx="686">
                  <c:v>251.80517543859645</c:v>
                </c:pt>
                <c:pt idx="687">
                  <c:v>267.6723508771929</c:v>
                </c:pt>
                <c:pt idx="688">
                  <c:v>274.346511627907</c:v>
                </c:pt>
                <c:pt idx="689">
                  <c:v>262.4292842105263</c:v>
                </c:pt>
                <c:pt idx="690">
                  <c:v>264.3609403508772</c:v>
                </c:pt>
                <c:pt idx="691">
                  <c:v>272.91541754385963</c:v>
                </c:pt>
                <c:pt idx="692">
                  <c:v>288.71719421965315</c:v>
                </c:pt>
                <c:pt idx="693">
                  <c:v>296.2942325581395</c:v>
                </c:pt>
                <c:pt idx="694">
                  <c:v>316.32152790697677</c:v>
                </c:pt>
                <c:pt idx="695">
                  <c:v>319.41314035087714</c:v>
                </c:pt>
                <c:pt idx="696">
                  <c:v>343.00694035087713</c:v>
                </c:pt>
                <c:pt idx="697">
                  <c:v>344.80062105263147</c:v>
                </c:pt>
                <c:pt idx="698">
                  <c:v>352.93549058823527</c:v>
                </c:pt>
                <c:pt idx="699">
                  <c:v>352.9297420118343</c:v>
                </c:pt>
                <c:pt idx="700">
                  <c:v>356.12759294117643</c:v>
                </c:pt>
                <c:pt idx="701">
                  <c:v>360.80577192982446</c:v>
                </c:pt>
                <c:pt idx="702">
                  <c:v>388.4112277456647</c:v>
                </c:pt>
                <c:pt idx="703">
                  <c:v>410.50484393063584</c:v>
                </c:pt>
                <c:pt idx="704">
                  <c:v>426.87048554913287</c:v>
                </c:pt>
                <c:pt idx="705">
                  <c:v>381.72859075144504</c:v>
                </c:pt>
                <c:pt idx="706">
                  <c:v>280.6707537572254</c:v>
                </c:pt>
                <c:pt idx="707">
                  <c:v>293.55076744186044</c:v>
                </c:pt>
                <c:pt idx="708">
                  <c:v>299.5446771929824</c:v>
                </c:pt>
                <c:pt idx="709">
                  <c:v>320.18174470588235</c:v>
                </c:pt>
                <c:pt idx="710">
                  <c:v>334.2222319526627</c:v>
                </c:pt>
                <c:pt idx="711">
                  <c:v>353.3518517647058</c:v>
                </c:pt>
                <c:pt idx="712">
                  <c:v>334.2222319526627</c:v>
                </c:pt>
                <c:pt idx="713">
                  <c:v>302.2253428571428</c:v>
                </c:pt>
                <c:pt idx="714">
                  <c:v>299.3285710843373</c:v>
                </c:pt>
                <c:pt idx="715">
                  <c:v>297.28187999999994</c:v>
                </c:pt>
                <c:pt idx="716">
                  <c:v>295.3488939759036</c:v>
                </c:pt>
                <c:pt idx="717">
                  <c:v>256.2429672727273</c:v>
                </c:pt>
                <c:pt idx="718">
                  <c:v>239.10302195121955</c:v>
                </c:pt>
                <c:pt idx="719">
                  <c:v>227.29182484472045</c:v>
                </c:pt>
                <c:pt idx="720">
                  <c:v>237.12510943396225</c:v>
                </c:pt>
                <c:pt idx="721">
                  <c:v>258.47984713375797</c:v>
                </c:pt>
                <c:pt idx="722">
                  <c:v>265.12776538461543</c:v>
                </c:pt>
                <c:pt idx="723">
                  <c:v>241.41785032258062</c:v>
                </c:pt>
                <c:pt idx="724">
                  <c:v>220.97983921568627</c:v>
                </c:pt>
                <c:pt idx="725">
                  <c:v>216.71920927152314</c:v>
                </c:pt>
                <c:pt idx="726">
                  <c:v>223.90672450331127</c:v>
                </c:pt>
                <c:pt idx="727">
                  <c:v>217.18796026490065</c:v>
                </c:pt>
                <c:pt idx="728">
                  <c:v>186.07643599999997</c:v>
                </c:pt>
                <c:pt idx="729">
                  <c:v>162.30634228187918</c:v>
                </c:pt>
                <c:pt idx="730">
                  <c:v>166.76162040816328</c:v>
                </c:pt>
                <c:pt idx="731">
                  <c:v>136.39155616438356</c:v>
                </c:pt>
                <c:pt idx="732">
                  <c:v>136.94303496503497</c:v>
                </c:pt>
                <c:pt idx="733">
                  <c:v>137.7141659574468</c:v>
                </c:pt>
                <c:pt idx="734">
                  <c:v>139.20342</c:v>
                </c:pt>
                <c:pt idx="735">
                  <c:v>106.59644892086331</c:v>
                </c:pt>
                <c:pt idx="736">
                  <c:v>94.89185255474453</c:v>
                </c:pt>
                <c:pt idx="737">
                  <c:v>82.7517838235294</c:v>
                </c:pt>
                <c:pt idx="738">
                  <c:v>86.91539558823528</c:v>
                </c:pt>
                <c:pt idx="739">
                  <c:v>131.60097333333331</c:v>
                </c:pt>
                <c:pt idx="740">
                  <c:v>145.43640895522387</c:v>
                </c:pt>
                <c:pt idx="741">
                  <c:v>126.30665864661653</c:v>
                </c:pt>
                <c:pt idx="742">
                  <c:v>126.01234090909091</c:v>
                </c:pt>
                <c:pt idx="743">
                  <c:v>122.83184427480917</c:v>
                </c:pt>
                <c:pt idx="744">
                  <c:v>129.6744511627907</c:v>
                </c:pt>
                <c:pt idx="745">
                  <c:v>116.11122047244095</c:v>
                </c:pt>
                <c:pt idx="746">
                  <c:v>116.65823333333333</c:v>
                </c:pt>
                <c:pt idx="747">
                  <c:v>129.01689047619047</c:v>
                </c:pt>
                <c:pt idx="748">
                  <c:v>166.0928619047619</c:v>
                </c:pt>
                <c:pt idx="749">
                  <c:v>193.02329291338586</c:v>
                </c:pt>
                <c:pt idx="750">
                  <c:v>202.2583007633588</c:v>
                </c:pt>
                <c:pt idx="751">
                  <c:v>190.71654999999998</c:v>
                </c:pt>
                <c:pt idx="752">
                  <c:v>189.10788181818182</c:v>
                </c:pt>
                <c:pt idx="753">
                  <c:v>170.69756818181818</c:v>
                </c:pt>
                <c:pt idx="754">
                  <c:v>174.80860909090907</c:v>
                </c:pt>
                <c:pt idx="755">
                  <c:v>178.20468636363637</c:v>
                </c:pt>
                <c:pt idx="756">
                  <c:v>188.39291818181817</c:v>
                </c:pt>
                <c:pt idx="757">
                  <c:v>200.81339548872177</c:v>
                </c:pt>
                <c:pt idx="758">
                  <c:v>190.52436992481202</c:v>
                </c:pt>
                <c:pt idx="759">
                  <c:v>193.71751578947365</c:v>
                </c:pt>
                <c:pt idx="760">
                  <c:v>174.02644962406012</c:v>
                </c:pt>
                <c:pt idx="761">
                  <c:v>175.01669552238806</c:v>
                </c:pt>
                <c:pt idx="762">
                  <c:v>166.74125820895523</c:v>
                </c:pt>
                <c:pt idx="763">
                  <c:v>160.22655223880594</c:v>
                </c:pt>
                <c:pt idx="764">
                  <c:v>154.05363529411767</c:v>
                </c:pt>
                <c:pt idx="765">
                  <c:v>156.41815555555553</c:v>
                </c:pt>
                <c:pt idx="766">
                  <c:v>160.78737777777775</c:v>
                </c:pt>
                <c:pt idx="767">
                  <c:v>163.04372238805968</c:v>
                </c:pt>
                <c:pt idx="768">
                  <c:v>160.6460205882353</c:v>
                </c:pt>
                <c:pt idx="769">
                  <c:v>154.6513313868613</c:v>
                </c:pt>
                <c:pt idx="770">
                  <c:v>144.83493284671533</c:v>
                </c:pt>
                <c:pt idx="771">
                  <c:v>154.5564869565217</c:v>
                </c:pt>
                <c:pt idx="772">
                  <c:v>166.69532608695653</c:v>
                </c:pt>
                <c:pt idx="773">
                  <c:v>174.28412846715327</c:v>
                </c:pt>
                <c:pt idx="774">
                  <c:v>183.4116569343066</c:v>
                </c:pt>
                <c:pt idx="775">
                  <c:v>195.81131824817516</c:v>
                </c:pt>
                <c:pt idx="776">
                  <c:v>199.94453868613138</c:v>
                </c:pt>
                <c:pt idx="777">
                  <c:v>205.28328175182483</c:v>
                </c:pt>
                <c:pt idx="778">
                  <c:v>222.94431304347822</c:v>
                </c:pt>
                <c:pt idx="779">
                  <c:v>222.94431304347822</c:v>
                </c:pt>
                <c:pt idx="780">
                  <c:v>235.25412173913043</c:v>
                </c:pt>
                <c:pt idx="781">
                  <c:v>248.76071739130433</c:v>
                </c:pt>
                <c:pt idx="782">
                  <c:v>255.9152321167883</c:v>
                </c:pt>
                <c:pt idx="783">
                  <c:v>256.2596671532847</c:v>
                </c:pt>
                <c:pt idx="784">
                  <c:v>242.65448321167884</c:v>
                </c:pt>
                <c:pt idx="785">
                  <c:v>251.15429130434777</c:v>
                </c:pt>
                <c:pt idx="786">
                  <c:v>264.11476834532374</c:v>
                </c:pt>
                <c:pt idx="787">
                  <c:v>267.4525757142857</c:v>
                </c:pt>
                <c:pt idx="788">
                  <c:v>270.4860642857143</c:v>
                </c:pt>
                <c:pt idx="789">
                  <c:v>284.6423442857143</c:v>
                </c:pt>
                <c:pt idx="790">
                  <c:v>292.56311999999997</c:v>
                </c:pt>
                <c:pt idx="791">
                  <c:v>287.5073057142857</c:v>
                </c:pt>
                <c:pt idx="792">
                  <c:v>294.3368382978723</c:v>
                </c:pt>
                <c:pt idx="793">
                  <c:v>303.0380978723404</c:v>
                </c:pt>
                <c:pt idx="794">
                  <c:v>300.57171971830985</c:v>
                </c:pt>
                <c:pt idx="795">
                  <c:v>280.6507258741259</c:v>
                </c:pt>
                <c:pt idx="796">
                  <c:v>266.2494791666667</c:v>
                </c:pt>
                <c:pt idx="797">
                  <c:v>256.25488333333334</c:v>
                </c:pt>
                <c:pt idx="798">
                  <c:v>269.62018344827584</c:v>
                </c:pt>
                <c:pt idx="799">
                  <c:v>272.38635310344824</c:v>
                </c:pt>
                <c:pt idx="800">
                  <c:v>232.22116849315066</c:v>
                </c:pt>
                <c:pt idx="801">
                  <c:v>198.4464821917808</c:v>
                </c:pt>
                <c:pt idx="802">
                  <c:v>182.24176551724133</c:v>
                </c:pt>
                <c:pt idx="803">
                  <c:v>180.55810833333334</c:v>
                </c:pt>
                <c:pt idx="804">
                  <c:v>187.9196323943662</c:v>
                </c:pt>
                <c:pt idx="805">
                  <c:v>184.73443404255318</c:v>
                </c:pt>
                <c:pt idx="806">
                  <c:v>172.51920425531915</c:v>
                </c:pt>
                <c:pt idx="807">
                  <c:v>164.32583239436622</c:v>
                </c:pt>
                <c:pt idx="808">
                  <c:v>166.9972510638298</c:v>
                </c:pt>
                <c:pt idx="809">
                  <c:v>170.845885106383</c:v>
                </c:pt>
                <c:pt idx="810">
                  <c:v>204.81426382978725</c:v>
                </c:pt>
                <c:pt idx="811">
                  <c:v>205.98558723404255</c:v>
                </c:pt>
                <c:pt idx="812">
                  <c:v>196.61499999999998</c:v>
                </c:pt>
                <c:pt idx="813">
                  <c:v>220.09644857142857</c:v>
                </c:pt>
                <c:pt idx="814">
                  <c:v>220.26497571428573</c:v>
                </c:pt>
                <c:pt idx="815">
                  <c:v>213.86094428571428</c:v>
                </c:pt>
                <c:pt idx="816">
                  <c:v>210.65892857142856</c:v>
                </c:pt>
                <c:pt idx="817">
                  <c:v>210.47706474820143</c:v>
                </c:pt>
                <c:pt idx="818">
                  <c:v>210.3073251798561</c:v>
                </c:pt>
                <c:pt idx="819">
                  <c:v>185.16003913043477</c:v>
                </c:pt>
                <c:pt idx="820">
                  <c:v>191.99882173913042</c:v>
                </c:pt>
                <c:pt idx="821">
                  <c:v>195.41821304347823</c:v>
                </c:pt>
                <c:pt idx="822">
                  <c:v>200.2053608695652</c:v>
                </c:pt>
                <c:pt idx="823">
                  <c:v>197.29887826086954</c:v>
                </c:pt>
                <c:pt idx="824">
                  <c:v>213.68285531914893</c:v>
                </c:pt>
                <c:pt idx="825">
                  <c:v>217.40001428571426</c:v>
                </c:pt>
                <c:pt idx="826">
                  <c:v>213.52389</c:v>
                </c:pt>
                <c:pt idx="827">
                  <c:v>208.4680757142857</c:v>
                </c:pt>
                <c:pt idx="828">
                  <c:v>208.77966906474822</c:v>
                </c:pt>
                <c:pt idx="829">
                  <c:v>205.94016857142856</c:v>
                </c:pt>
                <c:pt idx="830">
                  <c:v>204.76047857142856</c:v>
                </c:pt>
                <c:pt idx="831">
                  <c:v>206.78280428571426</c:v>
                </c:pt>
                <c:pt idx="832">
                  <c:v>178.30171714285714</c:v>
                </c:pt>
                <c:pt idx="833">
                  <c:v>161.80996170212765</c:v>
                </c:pt>
                <c:pt idx="834">
                  <c:v>168.3586157142857</c:v>
                </c:pt>
                <c:pt idx="835">
                  <c:v>171.8976857142857</c:v>
                </c:pt>
                <c:pt idx="836">
                  <c:v>179.14435285714285</c:v>
                </c:pt>
                <c:pt idx="837">
                  <c:v>180.8296242857143</c:v>
                </c:pt>
                <c:pt idx="838">
                  <c:v>185.04280285714285</c:v>
                </c:pt>
                <c:pt idx="839">
                  <c:v>176.20050638297872</c:v>
                </c:pt>
                <c:pt idx="840">
                  <c:v>176.53517021276596</c:v>
                </c:pt>
                <c:pt idx="841">
                  <c:v>165.49126382978724</c:v>
                </c:pt>
                <c:pt idx="842">
                  <c:v>165.32275352112677</c:v>
                </c:pt>
                <c:pt idx="843">
                  <c:v>159.05191048951048</c:v>
                </c:pt>
                <c:pt idx="844">
                  <c:v>154.50662083333333</c:v>
                </c:pt>
                <c:pt idx="845">
                  <c:v>156.6499918367347</c:v>
                </c:pt>
                <c:pt idx="846">
                  <c:v>164.67509387755103</c:v>
                </c:pt>
                <c:pt idx="847">
                  <c:v>161.67295167785235</c:v>
                </c:pt>
                <c:pt idx="848">
                  <c:v>160.00033907284768</c:v>
                </c:pt>
                <c:pt idx="849">
                  <c:v>151.58630980392155</c:v>
                </c:pt>
                <c:pt idx="850">
                  <c:v>143.5544844155844</c:v>
                </c:pt>
                <c:pt idx="851">
                  <c:v>133.34302451612902</c:v>
                </c:pt>
                <c:pt idx="852">
                  <c:v>134.19912993630572</c:v>
                </c:pt>
                <c:pt idx="853">
                  <c:v>129.16858860759493</c:v>
                </c:pt>
                <c:pt idx="854">
                  <c:v>120.6233025</c:v>
                </c:pt>
                <c:pt idx="855">
                  <c:v>114.89154782608693</c:v>
                </c:pt>
                <c:pt idx="856">
                  <c:v>114.78456073619631</c:v>
                </c:pt>
                <c:pt idx="857">
                  <c:v>120.57445030674845</c:v>
                </c:pt>
                <c:pt idx="858">
                  <c:v>124.29904390243904</c:v>
                </c:pt>
                <c:pt idx="859">
                  <c:v>122.83075272727272</c:v>
                </c:pt>
                <c:pt idx="860">
                  <c:v>124.11768727272725</c:v>
                </c:pt>
                <c:pt idx="861">
                  <c:v>131.67318323353294</c:v>
                </c:pt>
                <c:pt idx="862">
                  <c:v>132.99600357142856</c:v>
                </c:pt>
                <c:pt idx="863">
                  <c:v>132.90708639053256</c:v>
                </c:pt>
                <c:pt idx="864">
                  <c:v>140.86475857988165</c:v>
                </c:pt>
                <c:pt idx="865">
                  <c:v>149.24125562130178</c:v>
                </c:pt>
                <c:pt idx="866">
                  <c:v>151.8507941860465</c:v>
                </c:pt>
                <c:pt idx="867">
                  <c:v>155.1224551724138</c:v>
                </c:pt>
                <c:pt idx="868">
                  <c:v>160.30301828571427</c:v>
                </c:pt>
                <c:pt idx="869">
                  <c:v>163.13427428571427</c:v>
                </c:pt>
                <c:pt idx="870">
                  <c:v>167.46174137931035</c:v>
                </c:pt>
                <c:pt idx="871">
                  <c:v>160.11052716763004</c:v>
                </c:pt>
                <c:pt idx="872">
                  <c:v>162.5802655172414</c:v>
                </c:pt>
                <c:pt idx="873">
                  <c:v>161.08870344827588</c:v>
                </c:pt>
                <c:pt idx="874">
                  <c:v>153.63089310344827</c:v>
                </c:pt>
                <c:pt idx="875">
                  <c:v>155.66484137931036</c:v>
                </c:pt>
                <c:pt idx="876">
                  <c:v>160.68191379310346</c:v>
                </c:pt>
                <c:pt idx="877">
                  <c:v>159.59714137931033</c:v>
                </c:pt>
                <c:pt idx="878">
                  <c:v>164.0718275862069</c:v>
                </c:pt>
                <c:pt idx="879">
                  <c:v>160.30301828571427</c:v>
                </c:pt>
                <c:pt idx="880">
                  <c:v>163.13427428571427</c:v>
                </c:pt>
                <c:pt idx="881">
                  <c:v>169.84854886363635</c:v>
                </c:pt>
                <c:pt idx="882">
                  <c:v>173.2877966101695</c:v>
                </c:pt>
                <c:pt idx="883">
                  <c:v>170.75512881355934</c:v>
                </c:pt>
                <c:pt idx="884">
                  <c:v>167.95586440677965</c:v>
                </c:pt>
                <c:pt idx="885">
                  <c:v>172.08811186440678</c:v>
                </c:pt>
                <c:pt idx="886">
                  <c:v>170.88842711864407</c:v>
                </c:pt>
                <c:pt idx="887">
                  <c:v>173.6397640449438</c:v>
                </c:pt>
                <c:pt idx="888">
                  <c:v>178.80919213483145</c:v>
                </c:pt>
                <c:pt idx="889">
                  <c:v>184.77391685393258</c:v>
                </c:pt>
                <c:pt idx="890">
                  <c:v>184.64136741573031</c:v>
                </c:pt>
                <c:pt idx="891">
                  <c:v>189.28059775280897</c:v>
                </c:pt>
                <c:pt idx="892">
                  <c:v>195.34084692737432</c:v>
                </c:pt>
                <c:pt idx="893">
                  <c:v>196.70190165745854</c:v>
                </c:pt>
                <c:pt idx="894">
                  <c:v>192.66097458563533</c:v>
                </c:pt>
                <c:pt idx="895">
                  <c:v>193.31273701657457</c:v>
                </c:pt>
                <c:pt idx="896">
                  <c:v>206.47833812154693</c:v>
                </c:pt>
                <c:pt idx="897">
                  <c:v>215.08160220994472</c:v>
                </c:pt>
                <c:pt idx="898">
                  <c:v>222.12063646408834</c:v>
                </c:pt>
                <c:pt idx="899">
                  <c:v>224.65964505494503</c:v>
                </c:pt>
                <c:pt idx="900">
                  <c:v>233.60454725274724</c:v>
                </c:pt>
                <c:pt idx="901">
                  <c:v>235.54694254143644</c:v>
                </c:pt>
                <c:pt idx="902">
                  <c:v>226.01055409836067</c:v>
                </c:pt>
                <c:pt idx="903">
                  <c:v>239.27190652173914</c:v>
                </c:pt>
                <c:pt idx="904">
                  <c:v>238.48868108108104</c:v>
                </c:pt>
                <c:pt idx="905">
                  <c:v>234.42395935828873</c:v>
                </c:pt>
                <c:pt idx="906">
                  <c:v>215.08489393939394</c:v>
                </c:pt>
                <c:pt idx="907">
                  <c:v>206.7377524752475</c:v>
                </c:pt>
                <c:pt idx="908">
                  <c:v>174.52472647058823</c:v>
                </c:pt>
                <c:pt idx="909">
                  <c:v>167.31180288461536</c:v>
                </c:pt>
                <c:pt idx="910">
                  <c:v>162.71968169014082</c:v>
                </c:pt>
                <c:pt idx="911">
                  <c:v>166.0345088372093</c:v>
                </c:pt>
                <c:pt idx="912">
                  <c:v>166.9124176744186</c:v>
                </c:pt>
                <c:pt idx="913">
                  <c:v>173.38699534883722</c:v>
                </c:pt>
                <c:pt idx="914">
                  <c:v>163.32511780821918</c:v>
                </c:pt>
                <c:pt idx="915">
                  <c:v>157.292</c:v>
                </c:pt>
                <c:pt idx="916">
                  <c:v>154.4909095890411</c:v>
                </c:pt>
                <c:pt idx="917">
                  <c:v>159.15090545454544</c:v>
                </c:pt>
                <c:pt idx="918">
                  <c:v>167.6010027027027</c:v>
                </c:pt>
                <c:pt idx="919">
                  <c:v>162.11562133333334</c:v>
                </c:pt>
                <c:pt idx="920">
                  <c:v>154.4880991304348</c:v>
                </c:pt>
                <c:pt idx="921">
                  <c:v>158.48878695652172</c:v>
                </c:pt>
                <c:pt idx="922">
                  <c:v>155.96421038961037</c:v>
                </c:pt>
                <c:pt idx="923">
                  <c:v>151.54479230769232</c:v>
                </c:pt>
                <c:pt idx="924">
                  <c:v>147.63546582278482</c:v>
                </c:pt>
                <c:pt idx="925">
                  <c:v>141.56279999999998</c:v>
                </c:pt>
                <c:pt idx="926">
                  <c:v>144.18433333333334</c:v>
                </c:pt>
                <c:pt idx="927">
                  <c:v>152.66576470588237</c:v>
                </c:pt>
                <c:pt idx="928">
                  <c:v>159.43090794979076</c:v>
                </c:pt>
                <c:pt idx="929">
                  <c:v>164.66710207468878</c:v>
                </c:pt>
                <c:pt idx="930">
                  <c:v>158.7746704918033</c:v>
                </c:pt>
                <c:pt idx="931">
                  <c:v>153.50415183673468</c:v>
                </c:pt>
                <c:pt idx="932">
                  <c:v>151.77072979591836</c:v>
                </c:pt>
                <c:pt idx="933">
                  <c:v>156.55066475409836</c:v>
                </c:pt>
                <c:pt idx="934">
                  <c:v>149.06991818181817</c:v>
                </c:pt>
                <c:pt idx="935">
                  <c:v>148.70946970954355</c:v>
                </c:pt>
                <c:pt idx="936">
                  <c:v>151.00032</c:v>
                </c:pt>
                <c:pt idx="937">
                  <c:v>146.42034705882352</c:v>
                </c:pt>
                <c:pt idx="938">
                  <c:v>147.80821764705883</c:v>
                </c:pt>
                <c:pt idx="939">
                  <c:v>146.99233556485356</c:v>
                </c:pt>
                <c:pt idx="940">
                  <c:v>146.51948067226888</c:v>
                </c:pt>
                <c:pt idx="941">
                  <c:v>137.91020334728034</c:v>
                </c:pt>
                <c:pt idx="942">
                  <c:v>146.93860253164556</c:v>
                </c:pt>
                <c:pt idx="943">
                  <c:v>151.57529495798317</c:v>
                </c:pt>
                <c:pt idx="944">
                  <c:v>152.91546527196653</c:v>
                </c:pt>
                <c:pt idx="945">
                  <c:v>158.1879670886076</c:v>
                </c:pt>
                <c:pt idx="946">
                  <c:v>159.70425126050418</c:v>
                </c:pt>
                <c:pt idx="947">
                  <c:v>165.3565474576271</c:v>
                </c:pt>
                <c:pt idx="948">
                  <c:v>169.4737634042553</c:v>
                </c:pt>
                <c:pt idx="949">
                  <c:v>172.78693531914894</c:v>
                </c:pt>
                <c:pt idx="950">
                  <c:v>173.4544194915254</c:v>
                </c:pt>
                <c:pt idx="951">
                  <c:v>178.35313220338978</c:v>
                </c:pt>
                <c:pt idx="952">
                  <c:v>183.5737012658228</c:v>
                </c:pt>
                <c:pt idx="953">
                  <c:v>185.77639159663863</c:v>
                </c:pt>
                <c:pt idx="954">
                  <c:v>170.14947883817425</c:v>
                </c:pt>
                <c:pt idx="955">
                  <c:v>178.94392345679012</c:v>
                </c:pt>
                <c:pt idx="956">
                  <c:v>184.49578032786883</c:v>
                </c:pt>
                <c:pt idx="957">
                  <c:v>190.57268536585366</c:v>
                </c:pt>
                <c:pt idx="958">
                  <c:v>189.41905020242913</c:v>
                </c:pt>
                <c:pt idx="959">
                  <c:v>186.39102</c:v>
                </c:pt>
                <c:pt idx="960">
                  <c:v>197.0175188976378</c:v>
                </c:pt>
                <c:pt idx="961">
                  <c:v>201.97027237354084</c:v>
                </c:pt>
                <c:pt idx="962">
                  <c:v>197.80383488372092</c:v>
                </c:pt>
                <c:pt idx="963">
                  <c:v>200.4558511627907</c:v>
                </c:pt>
                <c:pt idx="964">
                  <c:v>199.77298610038608</c:v>
                </c:pt>
                <c:pt idx="965">
                  <c:v>196.3113474903475</c:v>
                </c:pt>
                <c:pt idx="966">
                  <c:v>199.77298610038608</c:v>
                </c:pt>
                <c:pt idx="967">
                  <c:v>208.5181783783784</c:v>
                </c:pt>
                <c:pt idx="968">
                  <c:v>212.25380229885056</c:v>
                </c:pt>
                <c:pt idx="969">
                  <c:v>210.36304122137403</c:v>
                </c:pt>
                <c:pt idx="970">
                  <c:v>202.96030227272726</c:v>
                </c:pt>
                <c:pt idx="971">
                  <c:v>208.4267388679245</c:v>
                </c:pt>
                <c:pt idx="972">
                  <c:v>215.37132905660377</c:v>
                </c:pt>
                <c:pt idx="973">
                  <c:v>213.06188212927756</c:v>
                </c:pt>
                <c:pt idx="974">
                  <c:v>213.6001437262357</c:v>
                </c:pt>
                <c:pt idx="975">
                  <c:v>212.16545909090908</c:v>
                </c:pt>
                <c:pt idx="976">
                  <c:v>212.07608863636364</c:v>
                </c:pt>
                <c:pt idx="977">
                  <c:v>217.06295999999998</c:v>
                </c:pt>
                <c:pt idx="978">
                  <c:v>221.6226606741573</c:v>
                </c:pt>
                <c:pt idx="979">
                  <c:v>222.5063235955056</c:v>
                </c:pt>
                <c:pt idx="980">
                  <c:v>218.97167191011235</c:v>
                </c:pt>
                <c:pt idx="981">
                  <c:v>214.37662471910113</c:v>
                </c:pt>
                <c:pt idx="982">
                  <c:v>221.18082921348318</c:v>
                </c:pt>
                <c:pt idx="983">
                  <c:v>230.10582471910112</c:v>
                </c:pt>
                <c:pt idx="984">
                  <c:v>232.2126631578947</c:v>
                </c:pt>
                <c:pt idx="985">
                  <c:v>230.23987471698112</c:v>
                </c:pt>
                <c:pt idx="986">
                  <c:v>230.52739172932326</c:v>
                </c:pt>
                <c:pt idx="987">
                  <c:v>219.1739842105263</c:v>
                </c:pt>
                <c:pt idx="988">
                  <c:v>219.50186966292137</c:v>
                </c:pt>
                <c:pt idx="989">
                  <c:v>210.84757835820892</c:v>
                </c:pt>
                <c:pt idx="990">
                  <c:v>213.84082164179102</c:v>
                </c:pt>
                <c:pt idx="991">
                  <c:v>213.92296728624538</c:v>
                </c:pt>
                <c:pt idx="992">
                  <c:v>204.09952639405205</c:v>
                </c:pt>
                <c:pt idx="993">
                  <c:v>209.4605133333333</c:v>
                </c:pt>
                <c:pt idx="994">
                  <c:v>214.88776951672864</c:v>
                </c:pt>
                <c:pt idx="995">
                  <c:v>217.7821762081784</c:v>
                </c:pt>
                <c:pt idx="996">
                  <c:v>223.30786171003717</c:v>
                </c:pt>
                <c:pt idx="997">
                  <c:v>228.21958215613384</c:v>
                </c:pt>
                <c:pt idx="998">
                  <c:v>233.0435933085502</c:v>
                </c:pt>
                <c:pt idx="999">
                  <c:v>243.24503507462683</c:v>
                </c:pt>
                <c:pt idx="1000">
                  <c:v>251.98880074349444</c:v>
                </c:pt>
                <c:pt idx="1001">
                  <c:v>254.00611449814127</c:v>
                </c:pt>
                <c:pt idx="1002">
                  <c:v>264.26810185873603</c:v>
                </c:pt>
                <c:pt idx="1003">
                  <c:v>269.5306594795539</c:v>
                </c:pt>
                <c:pt idx="1004">
                  <c:v>276.87500373134327</c:v>
                </c:pt>
                <c:pt idx="1005">
                  <c:v>283.3016731343283</c:v>
                </c:pt>
                <c:pt idx="1006">
                  <c:v>294.39428059701487</c:v>
                </c:pt>
                <c:pt idx="1007">
                  <c:v>309.01692359550555</c:v>
                </c:pt>
                <c:pt idx="1008">
                  <c:v>314.584</c:v>
                </c:pt>
                <c:pt idx="1009">
                  <c:v>325.09958876404494</c:v>
                </c:pt>
                <c:pt idx="1010">
                  <c:v>322.5369662921348</c:v>
                </c:pt>
                <c:pt idx="1011">
                  <c:v>333.67111910112357</c:v>
                </c:pt>
                <c:pt idx="1012">
                  <c:v>332.2572584269663</c:v>
                </c:pt>
                <c:pt idx="1013">
                  <c:v>351.52111011235957</c:v>
                </c:pt>
                <c:pt idx="1014">
                  <c:v>375.8281052238806</c:v>
                </c:pt>
                <c:pt idx="1015">
                  <c:v>373.5391544776119</c:v>
                </c:pt>
                <c:pt idx="1016">
                  <c:v>388.9030081784387</c:v>
                </c:pt>
                <c:pt idx="1017">
                  <c:v>369.34383568773234</c:v>
                </c:pt>
                <c:pt idx="1018">
                  <c:v>394.2532750929368</c:v>
                </c:pt>
                <c:pt idx="1019">
                  <c:v>399.4219052238805</c:v>
                </c:pt>
                <c:pt idx="1020">
                  <c:v>388.6814440298507</c:v>
                </c:pt>
                <c:pt idx="1021">
                  <c:v>391.1464679104477</c:v>
                </c:pt>
                <c:pt idx="1022">
                  <c:v>418.0856574626866</c:v>
                </c:pt>
                <c:pt idx="1023">
                  <c:v>421.44315613382895</c:v>
                </c:pt>
                <c:pt idx="1024">
                  <c:v>406.68720444444443</c:v>
                </c:pt>
                <c:pt idx="1025">
                  <c:v>401.3548257352941</c:v>
                </c:pt>
                <c:pt idx="1026">
                  <c:v>420.0385270072993</c:v>
                </c:pt>
                <c:pt idx="1027">
                  <c:v>419.0708285714286</c:v>
                </c:pt>
                <c:pt idx="1028">
                  <c:v>403.33342773722626</c:v>
                </c:pt>
                <c:pt idx="1029">
                  <c:v>396.71902254545455</c:v>
                </c:pt>
                <c:pt idx="1030">
                  <c:v>392.60083199999997</c:v>
                </c:pt>
                <c:pt idx="1031">
                  <c:v>396.9913304347826</c:v>
                </c:pt>
                <c:pt idx="1032">
                  <c:v>388.3573673913043</c:v>
                </c:pt>
                <c:pt idx="1033">
                  <c:v>370.26082527075806</c:v>
                </c:pt>
                <c:pt idx="1034">
                  <c:v>373.6816597122302</c:v>
                </c:pt>
                <c:pt idx="1035">
                  <c:v>380.9679892473118</c:v>
                </c:pt>
                <c:pt idx="1036">
                  <c:v>394.18498714285715</c:v>
                </c:pt>
                <c:pt idx="1037">
                  <c:v>399.2473985765124</c:v>
                </c:pt>
                <c:pt idx="1038">
                  <c:v>404.429412720848</c:v>
                </c:pt>
                <c:pt idx="1039">
                  <c:v>382.16953780918726</c:v>
                </c:pt>
                <c:pt idx="1040">
                  <c:v>366.66265865724375</c:v>
                </c:pt>
                <c:pt idx="1041">
                  <c:v>343.8191915194346</c:v>
                </c:pt>
                <c:pt idx="1042">
                  <c:v>335.21472887323944</c:v>
                </c:pt>
                <c:pt idx="1043">
                  <c:v>335.04857535211266</c:v>
                </c:pt>
                <c:pt idx="1044">
                  <c:v>339.2227468531468</c:v>
                </c:pt>
                <c:pt idx="1045">
                  <c:v>340.37768811188806</c:v>
                </c:pt>
                <c:pt idx="1046">
                  <c:v>344.9774020833333</c:v>
                </c:pt>
                <c:pt idx="1047">
                  <c:v>345.66141591695504</c:v>
                </c:pt>
                <c:pt idx="1048">
                  <c:v>356.76438062283745</c:v>
                </c:pt>
                <c:pt idx="1049">
                  <c:v>365.33652249134946</c:v>
                </c:pt>
                <c:pt idx="1050">
                  <c:v>374.0837668965517</c:v>
                </c:pt>
                <c:pt idx="1051">
                  <c:v>389.4201591695502</c:v>
                </c:pt>
                <c:pt idx="1052">
                  <c:v>399.70672941176474</c:v>
                </c:pt>
                <c:pt idx="1053">
                  <c:v>415.9529792387544</c:v>
                </c:pt>
                <c:pt idx="1054">
                  <c:v>427.12913793103445</c:v>
                </c:pt>
                <c:pt idx="1055">
                  <c:v>436.68939861591696</c:v>
                </c:pt>
                <c:pt idx="1056">
                  <c:v>452.5128124137931</c:v>
                </c:pt>
                <c:pt idx="1057">
                  <c:v>447.1392477508651</c:v>
                </c:pt>
                <c:pt idx="1058">
                  <c:v>458.4871307958477</c:v>
                </c:pt>
                <c:pt idx="1059">
                  <c:v>464.5537862068965</c:v>
                </c:pt>
                <c:pt idx="1060">
                  <c:v>471.550568275862</c:v>
                </c:pt>
                <c:pt idx="1061">
                  <c:v>465.8762020618556</c:v>
                </c:pt>
                <c:pt idx="1062">
                  <c:v>482.7032917808219</c:v>
                </c:pt>
                <c:pt idx="1063">
                  <c:v>479.95606849315067</c:v>
                </c:pt>
                <c:pt idx="1064">
                  <c:v>459.3946382252559</c:v>
                </c:pt>
                <c:pt idx="1065">
                  <c:v>457.4308163265306</c:v>
                </c:pt>
                <c:pt idx="1066">
                  <c:v>459.27658979591837</c:v>
                </c:pt>
                <c:pt idx="1067">
                  <c:v>473.96252653061225</c:v>
                </c:pt>
                <c:pt idx="1068">
                  <c:v>467.28607986348123</c:v>
                </c:pt>
                <c:pt idx="1069">
                  <c:v>447.6401918367347</c:v>
                </c:pt>
                <c:pt idx="1070">
                  <c:v>441.5411142857143</c:v>
                </c:pt>
                <c:pt idx="1071">
                  <c:v>445.72287254237284</c:v>
                </c:pt>
                <c:pt idx="1072">
                  <c:v>441.6439444067796</c:v>
                </c:pt>
                <c:pt idx="1073">
                  <c:v>456.41249594594586</c:v>
                </c:pt>
                <c:pt idx="1074">
                  <c:v>445.09384864864865</c:v>
                </c:pt>
                <c:pt idx="1075">
                  <c:v>450.43433716216214</c:v>
                </c:pt>
                <c:pt idx="1076">
                  <c:v>436.8838439189189</c:v>
                </c:pt>
                <c:pt idx="1077">
                  <c:v>425.4009644295301</c:v>
                </c:pt>
                <c:pt idx="1078">
                  <c:v>439.17721006711406</c:v>
                </c:pt>
                <c:pt idx="1079">
                  <c:v>449.70732885906034</c:v>
                </c:pt>
                <c:pt idx="1080">
                  <c:v>472.8260859060402</c:v>
                </c:pt>
                <c:pt idx="1081">
                  <c:v>492.2236731543624</c:v>
                </c:pt>
                <c:pt idx="1082">
                  <c:v>507.66256912751675</c:v>
                </c:pt>
                <c:pt idx="1083">
                  <c:v>521.2012932885905</c:v>
                </c:pt>
                <c:pt idx="1084">
                  <c:v>526.5059395973154</c:v>
                </c:pt>
                <c:pt idx="1085">
                  <c:v>519.5386429530201</c:v>
                </c:pt>
                <c:pt idx="1086">
                  <c:v>514.659424</c:v>
                </c:pt>
                <c:pt idx="1087">
                  <c:v>534.9243150501673</c:v>
                </c:pt>
                <c:pt idx="1088">
                  <c:v>528.972996</c:v>
                </c:pt>
                <c:pt idx="1089">
                  <c:v>534.7927999999999</c:v>
                </c:pt>
                <c:pt idx="1090">
                  <c:v>559.0157679999999</c:v>
                </c:pt>
                <c:pt idx="1091">
                  <c:v>564.206404</c:v>
                </c:pt>
                <c:pt idx="1092">
                  <c:v>543.2079219999999</c:v>
                </c:pt>
                <c:pt idx="1093">
                  <c:v>550.4174870431893</c:v>
                </c:pt>
                <c:pt idx="1094">
                  <c:v>550.9661800664452</c:v>
                </c:pt>
                <c:pt idx="1095">
                  <c:v>531.6417516556292</c:v>
                </c:pt>
                <c:pt idx="1096">
                  <c:v>492.11041788079467</c:v>
                </c:pt>
                <c:pt idx="1097">
                  <c:v>434.61029602649006</c:v>
                </c:pt>
                <c:pt idx="1098">
                  <c:v>443.61016039603953</c:v>
                </c:pt>
                <c:pt idx="1099">
                  <c:v>455.67959603960395</c:v>
                </c:pt>
                <c:pt idx="1100">
                  <c:v>450.1448684210526</c:v>
                </c:pt>
                <c:pt idx="1101">
                  <c:v>435.9420217105263</c:v>
                </c:pt>
                <c:pt idx="1102">
                  <c:v>465.97754999999995</c:v>
                </c:pt>
                <c:pt idx="1103">
                  <c:v>486.1564578947369</c:v>
                </c:pt>
                <c:pt idx="1104">
                  <c:v>504.93836447368426</c:v>
                </c:pt>
                <c:pt idx="1105">
                  <c:v>511.61292631578954</c:v>
                </c:pt>
                <c:pt idx="1106">
                  <c:v>508.001588852459</c:v>
                </c:pt>
                <c:pt idx="1107">
                  <c:v>531.9048157377049</c:v>
                </c:pt>
                <c:pt idx="1108">
                  <c:v>542.5800432786884</c:v>
                </c:pt>
                <c:pt idx="1109">
                  <c:v>540.575594117647</c:v>
                </c:pt>
                <c:pt idx="1110">
                  <c:v>530.8220736156351</c:v>
                </c:pt>
                <c:pt idx="1111">
                  <c:v>545.5009524429967</c:v>
                </c:pt>
                <c:pt idx="1112">
                  <c:v>559.8724201954396</c:v>
                </c:pt>
                <c:pt idx="1113">
                  <c:v>559.433511038961</c:v>
                </c:pt>
                <c:pt idx="1114">
                  <c:v>556.2927779220779</c:v>
                </c:pt>
                <c:pt idx="1115">
                  <c:v>566.3275553398058</c:v>
                </c:pt>
                <c:pt idx="1116">
                  <c:v>583.736572815534</c:v>
                </c:pt>
                <c:pt idx="1117">
                  <c:v>590.9139747572816</c:v>
                </c:pt>
                <c:pt idx="1118">
                  <c:v>601.6800776699029</c:v>
                </c:pt>
                <c:pt idx="1119">
                  <c:v>610.384586407767</c:v>
                </c:pt>
                <c:pt idx="1120">
                  <c:v>616.3403029126214</c:v>
                </c:pt>
                <c:pt idx="1121">
                  <c:v>610.6988748387096</c:v>
                </c:pt>
                <c:pt idx="1122">
                  <c:v>631.3427768488746</c:v>
                </c:pt>
                <c:pt idx="1123">
                  <c:v>624.0940645161289</c:v>
                </c:pt>
                <c:pt idx="1124">
                  <c:v>632.7841987138263</c:v>
                </c:pt>
                <c:pt idx="1125">
                  <c:v>643.708659163987</c:v>
                </c:pt>
                <c:pt idx="1126">
                  <c:v>646.1071384615384</c:v>
                </c:pt>
                <c:pt idx="1127">
                  <c:v>634.9152076923076</c:v>
                </c:pt>
                <c:pt idx="1128">
                  <c:v>651.249376923077</c:v>
                </c:pt>
                <c:pt idx="1129">
                  <c:v>656.0135096153846</c:v>
                </c:pt>
                <c:pt idx="1130">
                  <c:v>654.5206562300319</c:v>
                </c:pt>
                <c:pt idx="1131">
                  <c:v>661.0020974522293</c:v>
                </c:pt>
                <c:pt idx="1132">
                  <c:v>670.845370700637</c:v>
                </c:pt>
                <c:pt idx="1133">
                  <c:v>634.9420101265822</c:v>
                </c:pt>
                <c:pt idx="1134">
                  <c:v>633.971379113924</c:v>
                </c:pt>
                <c:pt idx="1135">
                  <c:v>645.7682791139239</c:v>
                </c:pt>
                <c:pt idx="1136">
                  <c:v>667.3461531645569</c:v>
                </c:pt>
                <c:pt idx="1137">
                  <c:v>680.2010668769716</c:v>
                </c:pt>
                <c:pt idx="1138">
                  <c:v>685.8576246056783</c:v>
                </c:pt>
                <c:pt idx="1139">
                  <c:v>680.5846773584906</c:v>
                </c:pt>
                <c:pt idx="1140">
                  <c:v>692.3815773584904</c:v>
                </c:pt>
                <c:pt idx="1141">
                  <c:v>683.409163125</c:v>
                </c:pt>
                <c:pt idx="1142">
                  <c:v>653.276306542056</c:v>
                </c:pt>
                <c:pt idx="1143">
                  <c:v>669.0997151702786</c:v>
                </c:pt>
                <c:pt idx="1144">
                  <c:v>633.8916297213623</c:v>
                </c:pt>
                <c:pt idx="1145">
                  <c:v>626.6921074074074</c:v>
                </c:pt>
                <c:pt idx="1146">
                  <c:v>623.1667052307693</c:v>
                </c:pt>
                <c:pt idx="1147">
                  <c:v>581.908247706422</c:v>
                </c:pt>
                <c:pt idx="1148">
                  <c:v>561.4169963302752</c:v>
                </c:pt>
                <c:pt idx="1149">
                  <c:v>553.1275969604864</c:v>
                </c:pt>
                <c:pt idx="1150">
                  <c:v>580.8090765957446</c:v>
                </c:pt>
                <c:pt idx="1151">
                  <c:v>583.2473416413375</c:v>
                </c:pt>
                <c:pt idx="1152">
                  <c:v>605.6220091185411</c:v>
                </c:pt>
                <c:pt idx="1153">
                  <c:v>626.4906893617022</c:v>
                </c:pt>
                <c:pt idx="1154">
                  <c:v>639.3204836363636</c:v>
                </c:pt>
                <c:pt idx="1155">
                  <c:v>648.3661776435044</c:v>
                </c:pt>
                <c:pt idx="1156">
                  <c:v>657.9969704819276</c:v>
                </c:pt>
                <c:pt idx="1157">
                  <c:v>647.8021423423424</c:v>
                </c:pt>
                <c:pt idx="1158">
                  <c:v>657.0237538922155</c:v>
                </c:pt>
                <c:pt idx="1159">
                  <c:v>665.4860185074626</c:v>
                </c:pt>
                <c:pt idx="1160">
                  <c:v>672.7743982142857</c:v>
                </c:pt>
                <c:pt idx="1161">
                  <c:v>669.7278658753709</c:v>
                </c:pt>
                <c:pt idx="1162">
                  <c:v>646.8051798816567</c:v>
                </c:pt>
                <c:pt idx="1163">
                  <c:v>663.2711327433627</c:v>
                </c:pt>
                <c:pt idx="1164">
                  <c:v>657.5820387096774</c:v>
                </c:pt>
                <c:pt idx="1165">
                  <c:v>626.0635526315789</c:v>
                </c:pt>
                <c:pt idx="1166">
                  <c:v>612.8197206997086</c:v>
                </c:pt>
                <c:pt idx="1167">
                  <c:v>656.1682691860465</c:v>
                </c:pt>
                <c:pt idx="1168">
                  <c:v>669.3116539130434</c:v>
                </c:pt>
                <c:pt idx="1169">
                  <c:v>683.3362824207493</c:v>
                </c:pt>
                <c:pt idx="1170">
                  <c:v>678.0682349570201</c:v>
                </c:pt>
                <c:pt idx="1171">
                  <c:v>661.3679194285714</c:v>
                </c:pt>
                <c:pt idx="1172">
                  <c:v>680.9264786324785</c:v>
                </c:pt>
                <c:pt idx="1173">
                  <c:v>693.7780283286119</c:v>
                </c:pt>
                <c:pt idx="1174">
                  <c:v>702.4820677966102</c:v>
                </c:pt>
                <c:pt idx="1175">
                  <c:v>707.814</c:v>
                </c:pt>
                <c:pt idx="1176">
                  <c:v>676.0021348314606</c:v>
                </c:pt>
                <c:pt idx="1177">
                  <c:v>668.9303631284916</c:v>
                </c:pt>
                <c:pt idx="1178">
                  <c:v>648.9928919667589</c:v>
                </c:pt>
                <c:pt idx="1179">
                  <c:v>658.4165123966942</c:v>
                </c:pt>
                <c:pt idx="1180">
                  <c:v>677.9976593406592</c:v>
                </c:pt>
                <c:pt idx="1181">
                  <c:v>639.0954459016393</c:v>
                </c:pt>
                <c:pt idx="1182">
                  <c:v>607.2197820652174</c:v>
                </c:pt>
                <c:pt idx="1183">
                  <c:v>600.5578605405406</c:v>
                </c:pt>
                <c:pt idx="1184">
                  <c:v>601.0377460916442</c:v>
                </c:pt>
                <c:pt idx="1185">
                  <c:v>604.2036932975872</c:v>
                </c:pt>
                <c:pt idx="1186">
                  <c:v>605.3225328</c:v>
                </c:pt>
                <c:pt idx="1187">
                  <c:v>570.1939305039788</c:v>
                </c:pt>
                <c:pt idx="1188">
                  <c:v>563.6920841269841</c:v>
                </c:pt>
                <c:pt idx="1189">
                  <c:v>541.1672652631578</c:v>
                </c:pt>
                <c:pt idx="1190">
                  <c:v>547.5367460732983</c:v>
                </c:pt>
                <c:pt idx="1191">
                  <c:v>526.7239246753247</c:v>
                </c:pt>
                <c:pt idx="1192">
                  <c:v>464.9078829015544</c:v>
                </c:pt>
                <c:pt idx="1193">
                  <c:v>459.65343865979384</c:v>
                </c:pt>
                <c:pt idx="1194">
                  <c:v>458.08270153846155</c:v>
                </c:pt>
                <c:pt idx="1195">
                  <c:v>471.39202461538457</c:v>
                </c:pt>
                <c:pt idx="1196">
                  <c:v>497.03469489795907</c:v>
                </c:pt>
                <c:pt idx="1197">
                  <c:v>505.23068680203045</c:v>
                </c:pt>
                <c:pt idx="1198">
                  <c:v>502.14279393939387</c:v>
                </c:pt>
                <c:pt idx="1199">
                  <c:v>533.8245452261307</c:v>
                </c:pt>
                <c:pt idx="1200">
                  <c:v>554.2171763819094</c:v>
                </c:pt>
                <c:pt idx="1201">
                  <c:v>574.2340646616541</c:v>
                </c:pt>
                <c:pt idx="1202">
                  <c:v>587.4856199999999</c:v>
                </c:pt>
                <c:pt idx="1203">
                  <c:v>606.0252867830424</c:v>
                </c:pt>
                <c:pt idx="1204">
                  <c:v>594.8213598014888</c:v>
                </c:pt>
                <c:pt idx="1205">
                  <c:v>579.5009201970443</c:v>
                </c:pt>
                <c:pt idx="1206">
                  <c:v>573.9032432432431</c:v>
                </c:pt>
                <c:pt idx="1207">
                  <c:v>562.3189</c:v>
                </c:pt>
                <c:pt idx="1208">
                  <c:v>574.8097352941177</c:v>
                </c:pt>
                <c:pt idx="1209">
                  <c:v>561.2324699266503</c:v>
                </c:pt>
                <c:pt idx="1210">
                  <c:v>535.2158347188264</c:v>
                </c:pt>
                <c:pt idx="1211">
                  <c:v>569.2937094890511</c:v>
                </c:pt>
                <c:pt idx="1212">
                  <c:v>593.0023211678831</c:v>
                </c:pt>
                <c:pt idx="1213">
                  <c:v>600.9849297820823</c:v>
                </c:pt>
                <c:pt idx="1214">
                  <c:v>613.7807391304348</c:v>
                </c:pt>
                <c:pt idx="1215">
                  <c:v>618.5555277108433</c:v>
                </c:pt>
                <c:pt idx="1216">
                  <c:v>610.8298701923077</c:v>
                </c:pt>
                <c:pt idx="1217">
                  <c:v>611.0624460431654</c:v>
                </c:pt>
                <c:pt idx="1218">
                  <c:v>603.6408973747017</c:v>
                </c:pt>
                <c:pt idx="1219">
                  <c:v>623.5504285714285</c:v>
                </c:pt>
                <c:pt idx="1220">
                  <c:v>613.1025463182898</c:v>
                </c:pt>
                <c:pt idx="1221">
                  <c:v>611.3192624113475</c:v>
                </c:pt>
                <c:pt idx="1222">
                  <c:v>640.4826367924528</c:v>
                </c:pt>
                <c:pt idx="1223">
                  <c:v>652.2991764705882</c:v>
                </c:pt>
                <c:pt idx="1224">
                  <c:v>655.7525633802817</c:v>
                </c:pt>
                <c:pt idx="1225">
                  <c:v>628.0680559440559</c:v>
                </c:pt>
                <c:pt idx="1226">
                  <c:v>612.4579953810623</c:v>
                </c:pt>
                <c:pt idx="1227">
                  <c:v>596.8798486238531</c:v>
                </c:pt>
                <c:pt idx="1228">
                  <c:v>576.140173120729</c:v>
                </c:pt>
                <c:pt idx="1229">
                  <c:v>559.4186063348416</c:v>
                </c:pt>
                <c:pt idx="1230">
                  <c:v>563.4817246049662</c:v>
                </c:pt>
                <c:pt idx="1231">
                  <c:v>543.023600886918</c:v>
                </c:pt>
                <c:pt idx="1232">
                  <c:v>551.2179823008848</c:v>
                </c:pt>
                <c:pt idx="1233">
                  <c:v>568.1138684210526</c:v>
                </c:pt>
                <c:pt idx="1234">
                  <c:v>524.3066666666666</c:v>
                </c:pt>
                <c:pt idx="1235">
                  <c:v>484.0303818181818</c:v>
                </c:pt>
                <c:pt idx="1236">
                  <c:v>486.60946738197424</c:v>
                </c:pt>
                <c:pt idx="1237">
                  <c:v>467.1272478813559</c:v>
                </c:pt>
                <c:pt idx="1238">
                  <c:v>480.9581322175732</c:v>
                </c:pt>
                <c:pt idx="1239">
                  <c:v>454.47557249999994</c:v>
                </c:pt>
                <c:pt idx="1240">
                  <c:v>435.3201740740741</c:v>
                </c:pt>
                <c:pt idx="1241">
                  <c:v>432.3443473469388</c:v>
                </c:pt>
                <c:pt idx="1242">
                  <c:v>378.7903396761134</c:v>
                </c:pt>
                <c:pt idx="1243">
                  <c:v>358.7673228</c:v>
                </c:pt>
                <c:pt idx="1244">
                  <c:v>317.63036679841895</c:v>
                </c:pt>
                <c:pt idx="1245">
                  <c:v>320.6171178082191</c:v>
                </c:pt>
                <c:pt idx="1246">
                  <c:v>328.66392466019414</c:v>
                </c:pt>
                <c:pt idx="1247">
                  <c:v>304.9009953757225</c:v>
                </c:pt>
                <c:pt idx="1248">
                  <c:v>328.592347024952</c:v>
                </c:pt>
                <c:pt idx="1249">
                  <c:v>359.97397714285705</c:v>
                </c:pt>
                <c:pt idx="1250">
                  <c:v>375.08321897533204</c:v>
                </c:pt>
                <c:pt idx="1251">
                  <c:v>377.85760604914935</c:v>
                </c:pt>
                <c:pt idx="1252">
                  <c:v>399.5867255639097</c:v>
                </c:pt>
                <c:pt idx="1253">
                  <c:v>406.72894029850744</c:v>
                </c:pt>
                <c:pt idx="1254">
                  <c:v>402.61818487084867</c:v>
                </c:pt>
                <c:pt idx="1255">
                  <c:v>372.417053038674</c:v>
                </c:pt>
                <c:pt idx="1256">
                  <c:v>365.8767483516483</c:v>
                </c:pt>
                <c:pt idx="1257">
                  <c:v>380.63804480874313</c:v>
                </c:pt>
                <c:pt idx="1258">
                  <c:v>384.2845508137432</c:v>
                </c:pt>
                <c:pt idx="1259">
                  <c:v>377.07568648648646</c:v>
                </c:pt>
                <c:pt idx="1260">
                  <c:v>411.02436474820144</c:v>
                </c:pt>
                <c:pt idx="1261">
                  <c:v>425.3649247311828</c:v>
                </c:pt>
                <c:pt idx="1262">
                  <c:v>426.71434347048296</c:v>
                </c:pt>
                <c:pt idx="1263">
                  <c:v>428.55761497326205</c:v>
                </c:pt>
                <c:pt idx="1264">
                  <c:v>422.6004530973451</c:v>
                </c:pt>
                <c:pt idx="1265">
                  <c:v>422.8607112676056</c:v>
                </c:pt>
                <c:pt idx="1266">
                  <c:v>430.5558598949212</c:v>
                </c:pt>
                <c:pt idx="1267">
                  <c:v>424.6061916376306</c:v>
                </c:pt>
                <c:pt idx="1268">
                  <c:v>432.14338541666666</c:v>
                </c:pt>
                <c:pt idx="1269">
                  <c:v>415.23458031088086</c:v>
                </c:pt>
                <c:pt idx="1270">
                  <c:v>411.67113103448276</c:v>
                </c:pt>
                <c:pt idx="1271">
                  <c:v>424.44516494845357</c:v>
                </c:pt>
                <c:pt idx="1272">
                  <c:v>418.63870769230766</c:v>
                </c:pt>
                <c:pt idx="1273">
                  <c:v>403.2104568527918</c:v>
                </c:pt>
                <c:pt idx="1274">
                  <c:v>398.9136605042017</c:v>
                </c:pt>
                <c:pt idx="1275">
                  <c:v>389.494315</c:v>
                </c:pt>
                <c:pt idx="1276">
                  <c:v>386.4218388059702</c:v>
                </c:pt>
                <c:pt idx="1277">
                  <c:v>385.9354863261944</c:v>
                </c:pt>
                <c:pt idx="1278">
                  <c:v>387.55717377049183</c:v>
                </c:pt>
                <c:pt idx="1279">
                  <c:v>376.84541666666667</c:v>
                </c:pt>
                <c:pt idx="1280">
                  <c:v>369.77709674267106</c:v>
                </c:pt>
                <c:pt idx="1281">
                  <c:v>359.0394175324675</c:v>
                </c:pt>
                <c:pt idx="1282">
                  <c:v>359.3575870759289</c:v>
                </c:pt>
                <c:pt idx="1283">
                  <c:v>356.45254685990335</c:v>
                </c:pt>
                <c:pt idx="1284">
                  <c:v>340.694472</c:v>
                </c:pt>
                <c:pt idx="1285">
                  <c:v>333.76412146263914</c:v>
                </c:pt>
                <c:pt idx="1286">
                  <c:v>330.53648517350155</c:v>
                </c:pt>
                <c:pt idx="1287">
                  <c:v>342.3131765258216</c:v>
                </c:pt>
                <c:pt idx="1288">
                  <c:v>356.32124930232555</c:v>
                </c:pt>
                <c:pt idx="1289">
                  <c:v>353.40038466257664</c:v>
                </c:pt>
                <c:pt idx="1290">
                  <c:v>349.0230474885844</c:v>
                </c:pt>
                <c:pt idx="1291">
                  <c:v>371.4236090909091</c:v>
                </c:pt>
                <c:pt idx="1292">
                  <c:v>368.63095037593985</c:v>
                </c:pt>
                <c:pt idx="1293">
                  <c:v>353.73118926974666</c:v>
                </c:pt>
                <c:pt idx="1294">
                  <c:v>331.53839732937683</c:v>
                </c:pt>
                <c:pt idx="1295">
                  <c:v>334.9483187592319</c:v>
                </c:pt>
                <c:pt idx="1296">
                  <c:v>344.44184450951684</c:v>
                </c:pt>
                <c:pt idx="1297">
                  <c:v>335.4007198263386</c:v>
                </c:pt>
                <c:pt idx="1298">
                  <c:v>338.3580773638968</c:v>
                </c:pt>
                <c:pt idx="1299">
                  <c:v>341.2077875354108</c:v>
                </c:pt>
                <c:pt idx="1300">
                  <c:v>329.0922620979021</c:v>
                </c:pt>
                <c:pt idx="1301">
                  <c:v>331.87959336099584</c:v>
                </c:pt>
                <c:pt idx="1302">
                  <c:v>331.4751381668947</c:v>
                </c:pt>
                <c:pt idx="1303">
                  <c:v>343.35692682926833</c:v>
                </c:pt>
                <c:pt idx="1304">
                  <c:v>343.47006434316353</c:v>
                </c:pt>
                <c:pt idx="1305">
                  <c:v>327.8659707446808</c:v>
                </c:pt>
                <c:pt idx="1306">
                  <c:v>322.35534387351777</c:v>
                </c:pt>
                <c:pt idx="1307">
                  <c:v>331.6051681877444</c:v>
                </c:pt>
                <c:pt idx="1308">
                  <c:v>336.31779177377894</c:v>
                </c:pt>
                <c:pt idx="1309">
                  <c:v>344.7864562737642</c:v>
                </c:pt>
                <c:pt idx="1310">
                  <c:v>308.3983595505618</c:v>
                </c:pt>
                <c:pt idx="1311">
                  <c:v>300.0199259259259</c:v>
                </c:pt>
                <c:pt idx="1312">
                  <c:v>310.64208557457215</c:v>
                </c:pt>
                <c:pt idx="1313">
                  <c:v>326.9467327690447</c:v>
                </c:pt>
                <c:pt idx="1314">
                  <c:v>341.78201209189837</c:v>
                </c:pt>
                <c:pt idx="1315">
                  <c:v>349.80003601440575</c:v>
                </c:pt>
                <c:pt idx="1316">
                  <c:v>355.31139285714283</c:v>
                </c:pt>
                <c:pt idx="1317">
                  <c:v>362.2538632075471</c:v>
                </c:pt>
                <c:pt idx="1318">
                  <c:v>374.46534035087717</c:v>
                </c:pt>
                <c:pt idx="1319">
                  <c:v>364.9794090382387</c:v>
                </c:pt>
                <c:pt idx="1320">
                  <c:v>360.68682758620685</c:v>
                </c:pt>
                <c:pt idx="1321">
                  <c:v>344.64663481228666</c:v>
                </c:pt>
                <c:pt idx="1322">
                  <c:v>355.10668474576266</c:v>
                </c:pt>
                <c:pt idx="1323">
                  <c:v>355.89301010101013</c:v>
                </c:pt>
                <c:pt idx="1324">
                  <c:v>346.02488418708236</c:v>
                </c:pt>
                <c:pt idx="1325">
                  <c:v>344.53198013245037</c:v>
                </c:pt>
                <c:pt idx="1326">
                  <c:v>332.5283384279476</c:v>
                </c:pt>
                <c:pt idx="1327">
                  <c:v>331.28455904658716</c:v>
                </c:pt>
                <c:pt idx="1328">
                  <c:v>299.47924248927035</c:v>
                </c:pt>
                <c:pt idx="1329">
                  <c:v>302.62711349036397</c:v>
                </c:pt>
                <c:pt idx="1330">
                  <c:v>309.4640362860192</c:v>
                </c:pt>
                <c:pt idx="1331">
                  <c:v>310.7353659574468</c:v>
                </c:pt>
                <c:pt idx="1332">
                  <c:v>293.4838536585366</c:v>
                </c:pt>
                <c:pt idx="1333">
                  <c:v>285.569778012685</c:v>
                </c:pt>
                <c:pt idx="1334">
                  <c:v>276.6341841269841</c:v>
                </c:pt>
                <c:pt idx="1335">
                  <c:v>289.14214330874603</c:v>
                </c:pt>
                <c:pt idx="1336">
                  <c:v>286.67205845511484</c:v>
                </c:pt>
                <c:pt idx="1337">
                  <c:v>266.8288515463918</c:v>
                </c:pt>
                <c:pt idx="1338">
                  <c:v>264.7345353846154</c:v>
                </c:pt>
                <c:pt idx="1339">
                  <c:v>264.9170788126919</c:v>
                </c:pt>
                <c:pt idx="1340">
                  <c:v>294.9827497446374</c:v>
                </c:pt>
                <c:pt idx="1341">
                  <c:v>318.8286415478615</c:v>
                </c:pt>
                <c:pt idx="1342">
                  <c:v>332.4799775510204</c:v>
                </c:pt>
                <c:pt idx="1343">
                  <c:v>336.98521721311477</c:v>
                </c:pt>
                <c:pt idx="1344">
                  <c:v>348.11711042944785</c:v>
                </c:pt>
                <c:pt idx="1345">
                  <c:v>353.7865005107252</c:v>
                </c:pt>
                <c:pt idx="1346">
                  <c:v>366.07744841675174</c:v>
                </c:pt>
                <c:pt idx="1347">
                  <c:v>377.3572271805274</c:v>
                </c:pt>
                <c:pt idx="1348">
                  <c:v>390.29663104838704</c:v>
                </c:pt>
                <c:pt idx="1349">
                  <c:v>394.57370050251257</c:v>
                </c:pt>
                <c:pt idx="1350">
                  <c:v>394.41087087087084</c:v>
                </c:pt>
                <c:pt idx="1351">
                  <c:v>382.39851497005986</c:v>
                </c:pt>
                <c:pt idx="1352">
                  <c:v>391.7461132075471</c:v>
                </c:pt>
                <c:pt idx="1353">
                  <c:v>391.75052079207916</c:v>
                </c:pt>
                <c:pt idx="1354">
                  <c:v>385.14780237154145</c:v>
                </c:pt>
                <c:pt idx="1355">
                  <c:v>382.90431589338596</c:v>
                </c:pt>
                <c:pt idx="1356">
                  <c:v>385.2805024533857</c:v>
                </c:pt>
                <c:pt idx="1357">
                  <c:v>362.432103515625</c:v>
                </c:pt>
                <c:pt idx="1358">
                  <c:v>361.955567251462</c:v>
                </c:pt>
                <c:pt idx="1359">
                  <c:v>360.65789330746844</c:v>
                </c:pt>
                <c:pt idx="1360">
                  <c:v>357.3296982591875</c:v>
                </c:pt>
                <c:pt idx="1361">
                  <c:v>348.3327656702025</c:v>
                </c:pt>
                <c:pt idx="1362">
                  <c:v>342.4614005763688</c:v>
                </c:pt>
                <c:pt idx="1363">
                  <c:v>371.17901626794253</c:v>
                </c:pt>
                <c:pt idx="1364">
                  <c:v>373.23144571428566</c:v>
                </c:pt>
                <c:pt idx="1365">
                  <c:v>369.25529344729347</c:v>
                </c:pt>
                <c:pt idx="1366">
                  <c:v>372.6162336182336</c:v>
                </c:pt>
                <c:pt idx="1367">
                  <c:v>368.58310541310544</c:v>
                </c:pt>
                <c:pt idx="1368">
                  <c:v>383.76266161137437</c:v>
                </c:pt>
                <c:pt idx="1369">
                  <c:v>402.65268113207543</c:v>
                </c:pt>
                <c:pt idx="1370">
                  <c:v>397.8127556390977</c:v>
                </c:pt>
                <c:pt idx="1371">
                  <c:v>398.6005874649204</c:v>
                </c:pt>
                <c:pt idx="1372">
                  <c:v>406.5697688723206</c:v>
                </c:pt>
                <c:pt idx="1373">
                  <c:v>414.20713940520443</c:v>
                </c:pt>
                <c:pt idx="1374">
                  <c:v>421.3178571428571</c:v>
                </c:pt>
                <c:pt idx="1375">
                  <c:v>411.3622722222222</c:v>
                </c:pt>
                <c:pt idx="1376">
                  <c:v>401.07281440443217</c:v>
                </c:pt>
                <c:pt idx="1377">
                  <c:v>404.15506531738725</c:v>
                </c:pt>
                <c:pt idx="1378">
                  <c:v>427.50233944954124</c:v>
                </c:pt>
                <c:pt idx="1379">
                  <c:v>447.4835077767612</c:v>
                </c:pt>
                <c:pt idx="1380">
                  <c:v>448.1960912408759</c:v>
                </c:pt>
                <c:pt idx="1381">
                  <c:v>473.6029021043001</c:v>
                </c:pt>
                <c:pt idx="1382">
                  <c:v>503.75365257352945</c:v>
                </c:pt>
                <c:pt idx="1383">
                  <c:v>517.064861878453</c:v>
                </c:pt>
                <c:pt idx="1384">
                  <c:v>516.7237190082644</c:v>
                </c:pt>
                <c:pt idx="1385">
                  <c:v>528.5442136986301</c:v>
                </c:pt>
                <c:pt idx="1386">
                  <c:v>517.5553205479451</c:v>
                </c:pt>
                <c:pt idx="1387">
                  <c:v>526.9353691886964</c:v>
                </c:pt>
                <c:pt idx="1388">
                  <c:v>510.1998675136116</c:v>
                </c:pt>
                <c:pt idx="1389">
                  <c:v>507.8121595648232</c:v>
                </c:pt>
                <c:pt idx="1390">
                  <c:v>523.8080054347826</c:v>
                </c:pt>
                <c:pt idx="1391">
                  <c:v>530.8071203619909</c:v>
                </c:pt>
                <c:pt idx="1392">
                  <c:v>561.2014478417266</c:v>
                </c:pt>
                <c:pt idx="1393">
                  <c:v>593.8618655913978</c:v>
                </c:pt>
                <c:pt idx="1394">
                  <c:v>615.6276984834968</c:v>
                </c:pt>
                <c:pt idx="1395">
                  <c:v>605.6509618456079</c:v>
                </c:pt>
                <c:pt idx="1396">
                  <c:v>603.0917400530504</c:v>
                </c:pt>
                <c:pt idx="1397">
                  <c:v>626.534918061674</c:v>
                </c:pt>
                <c:pt idx="1398">
                  <c:v>642.9206836555361</c:v>
                </c:pt>
                <c:pt idx="1399">
                  <c:v>679.3529475524475</c:v>
                </c:pt>
                <c:pt idx="1400">
                  <c:v>653.8560052173912</c:v>
                </c:pt>
                <c:pt idx="1401">
                  <c:v>573.3723122289679</c:v>
                </c:pt>
                <c:pt idx="1402">
                  <c:v>500.90823223570186</c:v>
                </c:pt>
                <c:pt idx="1403">
                  <c:v>492.7301386481802</c:v>
                </c:pt>
                <c:pt idx="1404">
                  <c:v>510.8251426101988</c:v>
                </c:pt>
                <c:pt idx="1405">
                  <c:v>524.96205</c:v>
                </c:pt>
                <c:pt idx="1406">
                  <c:v>538.1006575107295</c:v>
                </c:pt>
                <c:pt idx="1407">
                  <c:v>529.09751323655</c:v>
                </c:pt>
                <c:pt idx="1408">
                  <c:v>514.2444408510638</c:v>
                </c:pt>
                <c:pt idx="1409">
                  <c:v>541.2577677966101</c:v>
                </c:pt>
                <c:pt idx="1410">
                  <c:v>535.7883189873418</c:v>
                </c:pt>
                <c:pt idx="1411">
                  <c:v>522.8306773109243</c:v>
                </c:pt>
                <c:pt idx="1412">
                  <c:v>527.8078797996661</c:v>
                </c:pt>
                <c:pt idx="1413">
                  <c:v>544.5025058236272</c:v>
                </c:pt>
                <c:pt idx="1414">
                  <c:v>531.4979052369077</c:v>
                </c:pt>
                <c:pt idx="1415">
                  <c:v>541.3847053941909</c:v>
                </c:pt>
                <c:pt idx="1416">
                  <c:v>556.042156895128</c:v>
                </c:pt>
                <c:pt idx="1417">
                  <c:v>570.4422039473684</c:v>
                </c:pt>
                <c:pt idx="1418">
                  <c:v>564.6692771872445</c:v>
                </c:pt>
                <c:pt idx="1419">
                  <c:v>579.3993290008124</c:v>
                </c:pt>
                <c:pt idx="1420">
                  <c:v>598.2305185783521</c:v>
                </c:pt>
                <c:pt idx="1421">
                  <c:v>615.4160402900886</c:v>
                </c:pt>
                <c:pt idx="1422">
                  <c:v>629.4841012861735</c:v>
                </c:pt>
                <c:pt idx="1423">
                  <c:v>656.3090754414125</c:v>
                </c:pt>
                <c:pt idx="1424">
                  <c:v>655.5301392</c:v>
                </c:pt>
                <c:pt idx="1425">
                  <c:v>652.5864745222929</c:v>
                </c:pt>
                <c:pt idx="1426">
                  <c:v>637.5385830023828</c:v>
                </c:pt>
                <c:pt idx="1427">
                  <c:v>652.2441459159397</c:v>
                </c:pt>
                <c:pt idx="1428">
                  <c:v>629.6062940345369</c:v>
                </c:pt>
                <c:pt idx="1429">
                  <c:v>609.1071257812499</c:v>
                </c:pt>
                <c:pt idx="1430">
                  <c:v>620.4784419580419</c:v>
                </c:pt>
                <c:pt idx="1431">
                  <c:v>619.0032027928627</c:v>
                </c:pt>
                <c:pt idx="1432">
                  <c:v>639.6074651702786</c:v>
                </c:pt>
                <c:pt idx="1433">
                  <c:v>654.5781048498844</c:v>
                </c:pt>
                <c:pt idx="1434">
                  <c:v>651.4168569018404</c:v>
                </c:pt>
                <c:pt idx="1435">
                  <c:v>592.9824734042553</c:v>
                </c:pt>
                <c:pt idx="1436">
                  <c:v>560.792800150716</c:v>
                </c:pt>
                <c:pt idx="1437">
                  <c:v>542.7811128089887</c:v>
                </c:pt>
                <c:pt idx="1438">
                  <c:v>555.9707923766815</c:v>
                </c:pt>
                <c:pt idx="1439">
                  <c:v>579.7056614349775</c:v>
                </c:pt>
                <c:pt idx="1440">
                  <c:v>570.5457624071322</c:v>
                </c:pt>
                <c:pt idx="1441">
                  <c:v>634.0571207715133</c:v>
                </c:pt>
                <c:pt idx="1442">
                  <c:v>650.6296195555555</c:v>
                </c:pt>
                <c:pt idx="1443">
                  <c:v>662.5809159763313</c:v>
                </c:pt>
                <c:pt idx="1444">
                  <c:v>657.6858747787611</c:v>
                </c:pt>
                <c:pt idx="1445">
                  <c:v>656.2719560294117</c:v>
                </c:pt>
                <c:pt idx="1446">
                  <c:v>658.6689114537446</c:v>
                </c:pt>
                <c:pt idx="1447">
                  <c:v>672.5787496339677</c:v>
                </c:pt>
                <c:pt idx="1448">
                  <c:v>665.8541807580175</c:v>
                </c:pt>
                <c:pt idx="1449">
                  <c:v>664.335468995633</c:v>
                </c:pt>
                <c:pt idx="1450">
                  <c:v>660.7633741654571</c:v>
                </c:pt>
                <c:pt idx="1451">
                  <c:v>664.7155357505438</c:v>
                </c:pt>
                <c:pt idx="1452">
                  <c:v>710.8550545981174</c:v>
                </c:pt>
                <c:pt idx="1453">
                  <c:v>702.2985662337662</c:v>
                </c:pt>
                <c:pt idx="1454">
                  <c:v>689.9619790380473</c:v>
                </c:pt>
                <c:pt idx="1455">
                  <c:v>689.0573518279571</c:v>
                </c:pt>
                <c:pt idx="1456">
                  <c:v>700.5686598425197</c:v>
                </c:pt>
                <c:pt idx="1457">
                  <c:v>687.0642457917261</c:v>
                </c:pt>
                <c:pt idx="1458">
                  <c:v>696.9826825622775</c:v>
                </c:pt>
                <c:pt idx="1459">
                  <c:v>699.8266028388928</c:v>
                </c:pt>
                <c:pt idx="1460">
                  <c:v>698.7638658174097</c:v>
                </c:pt>
                <c:pt idx="1461">
                  <c:v>686.3499647390689</c:v>
                </c:pt>
                <c:pt idx="1462">
                  <c:v>702.5635487323943</c:v>
                </c:pt>
                <c:pt idx="1463">
                  <c:v>724.3412989429174</c:v>
                </c:pt>
                <c:pt idx="1464">
                  <c:v>720.107263253857</c:v>
                </c:pt>
                <c:pt idx="1465">
                  <c:v>728.2586624737945</c:v>
                </c:pt>
                <c:pt idx="1466">
                  <c:v>739.6229114206129</c:v>
                </c:pt>
                <c:pt idx="1467">
                  <c:v>725.9681183333332</c:v>
                </c:pt>
                <c:pt idx="1468">
                  <c:v>728.511751040222</c:v>
                </c:pt>
                <c:pt idx="1469">
                  <c:v>732.0940462603878</c:v>
                </c:pt>
                <c:pt idx="1470">
                  <c:v>730.8359281163436</c:v>
                </c:pt>
                <c:pt idx="1471">
                  <c:v>739.9621819060773</c:v>
                </c:pt>
                <c:pt idx="1472">
                  <c:v>746.7413309441764</c:v>
                </c:pt>
                <c:pt idx="1473">
                  <c:v>751.2123417982154</c:v>
                </c:pt>
                <c:pt idx="1474">
                  <c:v>749.0626942386831</c:v>
                </c:pt>
                <c:pt idx="1475">
                  <c:v>754.0144794238682</c:v>
                </c:pt>
                <c:pt idx="1476">
                  <c:v>763.312685499316</c:v>
                </c:pt>
                <c:pt idx="1477">
                  <c:v>758.4433676891615</c:v>
                </c:pt>
                <c:pt idx="1478">
                  <c:v>743.4130691576087</c:v>
                </c:pt>
                <c:pt idx="1479">
                  <c:v>715.8653442333786</c:v>
                </c:pt>
                <c:pt idx="1480">
                  <c:v>721.2504691525422</c:v>
                </c:pt>
                <c:pt idx="1481">
                  <c:v>725.0789225675675</c:v>
                </c:pt>
                <c:pt idx="1482">
                  <c:v>717.6712479784366</c:v>
                </c:pt>
                <c:pt idx="1483">
                  <c:v>735.113135033557</c:v>
                </c:pt>
                <c:pt idx="1484">
                  <c:v>737.4404851405621</c:v>
                </c:pt>
                <c:pt idx="1485">
                  <c:v>731.9759450167223</c:v>
                </c:pt>
                <c:pt idx="1486">
                  <c:v>726.585019238477</c:v>
                </c:pt>
                <c:pt idx="1487">
                  <c:v>717.4122793587175</c:v>
                </c:pt>
                <c:pt idx="1488">
                  <c:v>730.340349301397</c:v>
                </c:pt>
                <c:pt idx="1489">
                  <c:v>753.5006027833001</c:v>
                </c:pt>
                <c:pt idx="1490">
                  <c:v>768.5127126816379</c:v>
                </c:pt>
                <c:pt idx="1491">
                  <c:v>788.9089504937458</c:v>
                </c:pt>
                <c:pt idx="1492">
                  <c:v>812.0018645203678</c:v>
                </c:pt>
                <c:pt idx="1493">
                  <c:v>834.4469527868853</c:v>
                </c:pt>
                <c:pt idx="1494">
                  <c:v>862.326315147541</c:v>
                </c:pt>
                <c:pt idx="1495">
                  <c:v>862.7553641595813</c:v>
                </c:pt>
                <c:pt idx="1496">
                  <c:v>891.3435787206266</c:v>
                </c:pt>
                <c:pt idx="1497">
                  <c:v>894.8144369551072</c:v>
                </c:pt>
                <c:pt idx="1498">
                  <c:v>914.766648046875</c:v>
                </c:pt>
                <c:pt idx="1499">
                  <c:v>944.628121563518</c:v>
                </c:pt>
                <c:pt idx="1500">
                  <c:v>938.8926551813469</c:v>
                </c:pt>
                <c:pt idx="1501">
                  <c:v>989.3555101355712</c:v>
                </c:pt>
                <c:pt idx="1502">
                  <c:v>980.5292335260117</c:v>
                </c:pt>
                <c:pt idx="1503">
                  <c:v>976.9161577735123</c:v>
                </c:pt>
                <c:pt idx="1504">
                  <c:v>996.2278655172413</c:v>
                </c:pt>
                <c:pt idx="1505">
                  <c:v>1006.5383088704531</c:v>
                </c:pt>
                <c:pt idx="1506">
                  <c:v>967.9018322292993</c:v>
                </c:pt>
                <c:pt idx="1507">
                  <c:v>993.9694458995548</c:v>
                </c:pt>
                <c:pt idx="1508">
                  <c:v>1009.0610737642585</c:v>
                </c:pt>
                <c:pt idx="1509">
                  <c:v>1045.490015666456</c:v>
                </c:pt>
                <c:pt idx="1510">
                  <c:v>1094.4042147540983</c:v>
                </c:pt>
                <c:pt idx="1511">
                  <c:v>1105.680444514502</c:v>
                </c:pt>
                <c:pt idx="1512">
                  <c:v>1136.2691034569452</c:v>
                </c:pt>
                <c:pt idx="1513">
                  <c:v>1180.2665402255639</c:v>
                </c:pt>
                <c:pt idx="1514">
                  <c:v>1168.1290379999998</c:v>
                </c:pt>
                <c:pt idx="1515">
                  <c:v>1125.09435917603</c:v>
                </c:pt>
                <c:pt idx="1516">
                  <c:v>1227.7176041224234</c:v>
                </c:pt>
                <c:pt idx="1517">
                  <c:v>1289.769869120399</c:v>
                </c:pt>
                <c:pt idx="1518">
                  <c:v>1360.193595140187</c:v>
                </c:pt>
                <c:pt idx="1519">
                  <c:v>1360.5171089552236</c:v>
                </c:pt>
                <c:pt idx="1520">
                  <c:v>1371.4554885856078</c:v>
                </c:pt>
                <c:pt idx="1521">
                  <c:v>1388.7053717821782</c:v>
                </c:pt>
                <c:pt idx="1522">
                  <c:v>1371.6836344272444</c:v>
                </c:pt>
                <c:pt idx="1523">
                  <c:v>1407.6853878487289</c:v>
                </c:pt>
                <c:pt idx="1524">
                  <c:v>1406.5175227722773</c:v>
                </c:pt>
                <c:pt idx="1525">
                  <c:v>1491.9034473131562</c:v>
                </c:pt>
                <c:pt idx="1526">
                  <c:v>1566.369399136868</c:v>
                </c:pt>
                <c:pt idx="1527">
                  <c:v>1614.8322683076922</c:v>
                </c:pt>
                <c:pt idx="1528">
                  <c:v>1606.3783658476657</c:v>
                </c:pt>
                <c:pt idx="1529">
                  <c:v>1604.3639252760736</c:v>
                </c:pt>
                <c:pt idx="1530">
                  <c:v>1672.0660051470588</c:v>
                </c:pt>
                <c:pt idx="1531">
                  <c:v>1551.6749911872703</c:v>
                </c:pt>
                <c:pt idx="1532">
                  <c:v>1471.9300753056234</c:v>
                </c:pt>
                <c:pt idx="1533">
                  <c:v>1485.3591881707316</c:v>
                </c:pt>
                <c:pt idx="1534">
                  <c:v>1646.4300325609756</c:v>
                </c:pt>
                <c:pt idx="1535">
                  <c:v>1713.105655277608</c:v>
                </c:pt>
                <c:pt idx="1536">
                  <c:v>1793.2580417528907</c:v>
                </c:pt>
                <c:pt idx="1537">
                  <c:v>1787.9367297264434</c:v>
                </c:pt>
                <c:pt idx="1538">
                  <c:v>1832.6805883636364</c:v>
                </c:pt>
                <c:pt idx="1539">
                  <c:v>1894.829150902527</c:v>
                </c:pt>
                <c:pt idx="1540">
                  <c:v>1891.0104191335738</c:v>
                </c:pt>
                <c:pt idx="1541">
                  <c:v>1877.4957996389892</c:v>
                </c:pt>
                <c:pt idx="1542">
                  <c:v>1954.577196280744</c:v>
                </c:pt>
                <c:pt idx="1543">
                  <c:v>1874.3586811490125</c:v>
                </c:pt>
                <c:pt idx="1544">
                  <c:v>1852.3311105419891</c:v>
                </c:pt>
                <c:pt idx="1545">
                  <c:v>1823.553860760999</c:v>
                </c:pt>
                <c:pt idx="1546">
                  <c:v>1950.0282709447413</c:v>
                </c:pt>
                <c:pt idx="1547">
                  <c:v>2002.8514666666665</c:v>
                </c:pt>
                <c:pt idx="1548">
                  <c:v>1992.5998425355444</c:v>
                </c:pt>
                <c:pt idx="1549">
                  <c:v>1929.8422265017664</c:v>
                </c:pt>
                <c:pt idx="1550">
                  <c:v>1987.5709286214956</c:v>
                </c:pt>
                <c:pt idx="1551">
                  <c:v>2012.7866647985986</c:v>
                </c:pt>
                <c:pt idx="1552">
                  <c:v>1951.4480130612244</c:v>
                </c:pt>
                <c:pt idx="1553">
                  <c:v>2000.7651883990718</c:v>
                </c:pt>
                <c:pt idx="1554">
                  <c:v>2011.2076041666664</c:v>
                </c:pt>
                <c:pt idx="1555">
                  <c:v>2028.2202631944442</c:v>
                </c:pt>
                <c:pt idx="1556">
                  <c:v>1994.0632176165802</c:v>
                </c:pt>
                <c:pt idx="1557">
                  <c:v>1884.9819041379312</c:v>
                </c:pt>
                <c:pt idx="1558">
                  <c:v>1867.5014446869616</c:v>
                </c:pt>
                <c:pt idx="1559">
                  <c:v>1804.6951858620691</c:v>
                </c:pt>
                <c:pt idx="1560">
                  <c:v>1799.6908677327242</c:v>
                </c:pt>
                <c:pt idx="1561">
                  <c:v>1752.423455631399</c:v>
                </c:pt>
                <c:pt idx="1562">
                  <c:v>1587.8948768444948</c:v>
                </c:pt>
                <c:pt idx="1563">
                  <c:v>1586.9331256076875</c:v>
                </c:pt>
                <c:pt idx="1564">
                  <c:v>1686.7110695554304</c:v>
                </c:pt>
                <c:pt idx="1565">
                  <c:v>1641.903145955056</c:v>
                </c:pt>
                <c:pt idx="1566">
                  <c:v>1600.988868169014</c:v>
                </c:pt>
                <c:pt idx="1567">
                  <c:v>1566.4953971830985</c:v>
                </c:pt>
                <c:pt idx="1568">
                  <c:v>1382.334673696018</c:v>
                </c:pt>
                <c:pt idx="1569">
                  <c:v>1429.4231368598762</c:v>
                </c:pt>
                <c:pt idx="1570">
                  <c:v>1502.4489280721534</c:v>
                </c:pt>
                <c:pt idx="1571">
                  <c:v>1528.7634088285229</c:v>
                </c:pt>
                <c:pt idx="1572">
                  <c:v>1519.0223996612083</c:v>
                </c:pt>
                <c:pt idx="1573">
                  <c:v>1460.5729947131608</c:v>
                </c:pt>
                <c:pt idx="1574">
                  <c:v>1522.4994687919464</c:v>
                </c:pt>
                <c:pt idx="1575">
                  <c:v>1459.102004115684</c:v>
                </c:pt>
                <c:pt idx="1576">
                  <c:v>1416.2185011123468</c:v>
                </c:pt>
                <c:pt idx="1577">
                  <c:v>1329.8824389105057</c:v>
                </c:pt>
                <c:pt idx="1578">
                  <c:v>1183.7380200999446</c:v>
                </c:pt>
                <c:pt idx="1579">
                  <c:v>1191.506485334809</c:v>
                </c:pt>
                <c:pt idx="1580">
                  <c:v>1131.2119103867403</c:v>
                </c:pt>
                <c:pt idx="1581">
                  <c:v>1112.1880471042468</c:v>
                </c:pt>
                <c:pt idx="1582">
                  <c:v>1184.1536918918916</c:v>
                </c:pt>
                <c:pt idx="1583">
                  <c:v>1172.751414262023</c:v>
                </c:pt>
                <c:pt idx="1584">
                  <c:v>1163.2509516785913</c:v>
                </c:pt>
                <c:pt idx="1585">
                  <c:v>1078.5755551064992</c:v>
                </c:pt>
                <c:pt idx="1586">
                  <c:v>1084.4309931596092</c:v>
                </c:pt>
                <c:pt idx="1587">
                  <c:v>1142.502166158868</c:v>
                </c:pt>
                <c:pt idx="1588">
                  <c:v>1203.425234223433</c:v>
                </c:pt>
                <c:pt idx="1589">
                  <c:v>1268.953424060969</c:v>
                </c:pt>
                <c:pt idx="1590">
                  <c:v>1273.3980561174549</c:v>
                </c:pt>
                <c:pt idx="1591">
                  <c:v>1264.7222596966412</c:v>
                </c:pt>
                <c:pt idx="1592">
                  <c:v>1298.7291291576676</c:v>
                </c:pt>
                <c:pt idx="1593">
                  <c:v>1324.7344796756756</c:v>
                </c:pt>
                <c:pt idx="1594">
                  <c:v>1342.608705691057</c:v>
                </c:pt>
                <c:pt idx="1595">
                  <c:v>1383.4185584373304</c:v>
                </c:pt>
                <c:pt idx="1596">
                  <c:v>1442.7888971922246</c:v>
                </c:pt>
                <c:pt idx="1597">
                  <c:v>1448.7758951664873</c:v>
                </c:pt>
                <c:pt idx="1598">
                  <c:v>1415.0992168623266</c:v>
                </c:pt>
                <c:pt idx="1599">
                  <c:v>1422.3547429787234</c:v>
                </c:pt>
                <c:pt idx="1600">
                  <c:v>1375.9265343204652</c:v>
                </c:pt>
                <c:pt idx="1601">
                  <c:v>1408.86203943068</c:v>
                </c:pt>
                <c:pt idx="1602">
                  <c:v>1377.5714746568108</c:v>
                </c:pt>
                <c:pt idx="1603">
                  <c:v>1355.7906370448547</c:v>
                </c:pt>
                <c:pt idx="1604">
                  <c:v>1388.6175096366508</c:v>
                </c:pt>
                <c:pt idx="1605">
                  <c:v>1380.787286432687</c:v>
                </c:pt>
                <c:pt idx="1606">
                  <c:v>1443.9652655497382</c:v>
                </c:pt>
                <c:pt idx="1607">
                  <c:v>1486.806142827115</c:v>
                </c:pt>
                <c:pt idx="1608">
                  <c:v>1461.6649846879916</c:v>
                </c:pt>
                <c:pt idx="1609">
                  <c:v>1475.6950101147029</c:v>
                </c:pt>
                <c:pt idx="1610">
                  <c:v>1458.4703372995343</c:v>
                </c:pt>
                <c:pt idx="1611">
                  <c:v>1411.7846112024667</c:v>
                </c:pt>
                <c:pt idx="1612">
                  <c:v>1430.0464333333332</c:v>
                </c:pt>
                <c:pt idx="1613">
                  <c:v>1458.387971722365</c:v>
                </c:pt>
                <c:pt idx="1614">
                  <c:v>1475.8078870010236</c:v>
                </c:pt>
                <c:pt idx="1615">
                  <c:v>1470.7322569246435</c:v>
                </c:pt>
                <c:pt idx="1616">
                  <c:v>1454.9351758551306</c:v>
                </c:pt>
                <c:pt idx="1617">
                  <c:v>1411.7904542168674</c:v>
                </c:pt>
                <c:pt idx="1618">
                  <c:v>1477.4423231781373</c:v>
                </c:pt>
                <c:pt idx="1619">
                  <c:v>1513.0603234756095</c:v>
                </c:pt>
                <c:pt idx="1620">
                  <c:v>1521.4372099848713</c:v>
                </c:pt>
                <c:pt idx="1621">
                  <c:v>1515.9046185203827</c:v>
                </c:pt>
                <c:pt idx="1622">
                  <c:v>1527.7398804804805</c:v>
                </c:pt>
                <c:pt idx="1623">
                  <c:v>1524.7215159305213</c:v>
                </c:pt>
                <c:pt idx="1624">
                  <c:v>1503.0240957037038</c:v>
                </c:pt>
                <c:pt idx="1625">
                  <c:v>1457.2223926071956</c:v>
                </c:pt>
                <c:pt idx="1626">
                  <c:v>1461.1228752825552</c:v>
                </c:pt>
                <c:pt idx="1627">
                  <c:v>1489.3947851888179</c:v>
                </c:pt>
                <c:pt idx="1628">
                  <c:v>1532.3062598324298</c:v>
                </c:pt>
                <c:pt idx="1629">
                  <c:v>1594.0195760158572</c:v>
                </c:pt>
                <c:pt idx="1630">
                  <c:v>1625.9699469975187</c:v>
                </c:pt>
                <c:pt idx="1631">
                  <c:v>1656.0322198216056</c:v>
                </c:pt>
                <c:pt idx="1632">
                  <c:v>1660.0143372065452</c:v>
                </c:pt>
                <c:pt idx="1633">
                  <c:v>1675.1100614745035</c:v>
                </c:pt>
                <c:pt idx="1634">
                  <c:v>1616.5071150999258</c:v>
                </c:pt>
                <c:pt idx="1635">
                  <c:v>1670.7870601782413</c:v>
                </c:pt>
                <c:pt idx="1636">
                  <c:v>1714.532646562378</c:v>
                </c:pt>
                <c:pt idx="1637">
                  <c:v>1714.6701746083552</c:v>
                </c:pt>
                <c:pt idx="1638">
                  <c:v>1722.491591318249</c:v>
                </c:pt>
                <c:pt idx="1639">
                  <c:v>1650.6593186704306</c:v>
                </c:pt>
                <c:pt idx="1640">
                  <c:v>1694.2179411962202</c:v>
                </c:pt>
                <c:pt idx="1641">
                  <c:v>1738.6391099666882</c:v>
                </c:pt>
                <c:pt idx="1642">
                  <c:v>1642.7549628170543</c:v>
                </c:pt>
                <c:pt idx="1643">
                  <c:v>1661.639949151574</c:v>
                </c:pt>
                <c:pt idx="1644">
                  <c:v>1541.1307413303011</c:v>
                </c:pt>
                <c:pt idx="1645">
                  <c:v>1510.0419856112387</c:v>
                </c:pt>
                <c:pt idx="1646">
                  <c:v>1455.1543110037094</c:v>
                </c:pt>
                <c:pt idx="1647">
                  <c:v>1505.1737982432048</c:v>
                </c:pt>
                <c:pt idx="1648">
                  <c:v>1528.2733869419105</c:v>
                </c:pt>
                <c:pt idx="1649">
                  <c:v>1446.2072641272307</c:v>
                </c:pt>
                <c:pt idx="1650">
                  <c:v>1348.6385296684912</c:v>
                </c:pt>
                <c:pt idx="1651">
                  <c:v>1380.0401160274957</c:v>
                </c:pt>
                <c:pt idx="1652">
                  <c:v>1312.372300864327</c:v>
                </c:pt>
                <c:pt idx="1653">
                  <c:v>1055.4258120818383</c:v>
                </c:pt>
                <c:pt idx="1654">
                  <c:v>980.7823538660703</c:v>
                </c:pt>
                <c:pt idx="1655">
                  <c:v>984.8818962269534</c:v>
                </c:pt>
                <c:pt idx="1656">
                  <c:v>967.2270169505974</c:v>
                </c:pt>
                <c:pt idx="1657">
                  <c:v>895.3375264028501</c:v>
                </c:pt>
                <c:pt idx="1658">
                  <c:v>839.812786200866</c:v>
                </c:pt>
                <c:pt idx="1659">
                  <c:v>938.4300070343274</c:v>
                </c:pt>
                <c:pt idx="1660">
                  <c:v>995.5896050613496</c:v>
                </c:pt>
                <c:pt idx="1661">
                  <c:v>1013.04585943911</c:v>
                </c:pt>
                <c:pt idx="1662">
                  <c:v>1025.2819776086483</c:v>
                </c:pt>
                <c:pt idx="1663">
                  <c:v>1103.7819654919983</c:v>
                </c:pt>
                <c:pt idx="1664">
                  <c:v>1141.1315415638355</c:v>
                </c:pt>
                <c:pt idx="1665">
                  <c:v>1165.2560868177466</c:v>
                </c:pt>
                <c:pt idx="1666">
                  <c:v>1186.691904312855</c:v>
                </c:pt>
                <c:pt idx="1667">
                  <c:v>1213.160683494714</c:v>
                </c:pt>
                <c:pt idx="1668">
                  <c:v>1223.401579421008</c:v>
                </c:pt>
                <c:pt idx="1669">
                  <c:v>1185.62815563276</c:v>
                </c:pt>
                <c:pt idx="1670">
                  <c:v>1248.959812251012</c:v>
                </c:pt>
                <c:pt idx="1671">
                  <c:v>1295.7872663972587</c:v>
                </c:pt>
                <c:pt idx="1672">
                  <c:v>1216.641486676017</c:v>
                </c:pt>
                <c:pt idx="1673">
                  <c:v>1172.6919077833595</c:v>
                </c:pt>
                <c:pt idx="1674">
                  <c:v>1168.5917334446426</c:v>
                </c:pt>
                <c:pt idx="1675">
                  <c:v>1175.0644428157864</c:v>
                </c:pt>
                <c:pt idx="1676">
                  <c:v>1211.9690670622</c:v>
                </c:pt>
                <c:pt idx="1677">
                  <c:v>1263.860720494168</c:v>
                </c:pt>
                <c:pt idx="1678">
                  <c:v>1292.7780186743325</c:v>
                </c:pt>
                <c:pt idx="1679">
                  <c:v>1336.460633272348</c:v>
                </c:pt>
                <c:pt idx="1680">
                  <c:v>1374.1471034360623</c:v>
                </c:pt>
                <c:pt idx="1681">
                  <c:v>1408.448868143636</c:v>
                </c:pt>
                <c:pt idx="1682">
                  <c:v>1377.2895399320705</c:v>
                </c:pt>
                <c:pt idx="1683">
                  <c:v>1396.8227009506193</c:v>
                </c:pt>
                <c:pt idx="1684">
                  <c:v>1397.3827015807826</c:v>
                </c:pt>
                <c:pt idx="1685">
                  <c:v>1345.5517318648604</c:v>
                </c:pt>
                <c:pt idx="1686">
                  <c:v>1383.940821256894</c:v>
                </c:pt>
                <c:pt idx="1687">
                  <c:v>1234.4552772296895</c:v>
                </c:pt>
                <c:pt idx="1688">
                  <c:v>1220.6977836739552</c:v>
                </c:pt>
                <c:pt idx="1689">
                  <c:v>1257.9622577411105</c:v>
                </c:pt>
                <c:pt idx="1690">
                  <c:v>1279.0482339212306</c:v>
                </c:pt>
                <c:pt idx="1691">
                  <c:v>1299.8796224609166</c:v>
                </c:pt>
                <c:pt idx="1692">
                  <c:v>1353.7875015551583</c:v>
                </c:pt>
                <c:pt idx="1693">
                  <c:v>1401.649743787967</c:v>
                </c:pt>
                <c:pt idx="1694">
                  <c:v>1428.8837758945385</c:v>
                </c:pt>
                <c:pt idx="1695">
                  <c:v>1421.6985954755849</c:v>
                </c:pt>
                <c:pt idx="1696">
                  <c:v>1377.0056839631877</c:v>
                </c:pt>
                <c:pt idx="1697">
                  <c:v>1360.737082596153</c:v>
                </c:pt>
                <c:pt idx="1698">
                  <c:v>1400.3412146448773</c:v>
                </c:pt>
                <c:pt idx="1699">
                  <c:v>1437.3149727188677</c:v>
                </c:pt>
                <c:pt idx="1700">
                  <c:v>1471.6824813423966</c:v>
                </c:pt>
                <c:pt idx="1701">
                  <c:v>1466.5432076328154</c:v>
                </c:pt>
                <c:pt idx="1702">
                  <c:v>1429.1393937998705</c:v>
                </c:pt>
                <c:pt idx="1703">
                  <c:v>1461.5452808132366</c:v>
                </c:pt>
                <c:pt idx="1704">
                  <c:v>1516.7735591453882</c:v>
                </c:pt>
                <c:pt idx="1705">
                  <c:v>1536.8804940430553</c:v>
                </c:pt>
                <c:pt idx="1706">
                  <c:v>1563.3266476680396</c:v>
                </c:pt>
                <c:pt idx="1707">
                  <c:v>1553.69</c:v>
                </c:pt>
              </c:numCache>
            </c:numRef>
          </c:yVal>
          <c:smooth val="0"/>
        </c:ser>
        <c:axId val="9155798"/>
        <c:axId val="15293319"/>
      </c:scatterChart>
      <c:scatterChart>
        <c:scatterStyle val="lineMarker"/>
        <c:varyColors val="0"/>
        <c:ser>
          <c:idx val="2"/>
          <c:order val="1"/>
          <c:tx>
            <c:v>Real Earnings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Data!$F$9:$F$1714</c:f>
              <c:numCache>
                <c:ptCount val="1706"/>
                <c:pt idx="0">
                  <c:v>1871.0416666666667</c:v>
                </c:pt>
                <c:pt idx="1">
                  <c:v>1871.125</c:v>
                </c:pt>
                <c:pt idx="2">
                  <c:v>1871.2083333333333</c:v>
                </c:pt>
                <c:pt idx="3">
                  <c:v>1871.2916666666665</c:v>
                </c:pt>
                <c:pt idx="4">
                  <c:v>1871.3749999999998</c:v>
                </c:pt>
                <c:pt idx="5">
                  <c:v>1871.458333333333</c:v>
                </c:pt>
                <c:pt idx="6">
                  <c:v>1871.5416666666663</c:v>
                </c:pt>
                <c:pt idx="7">
                  <c:v>1871.6249999999995</c:v>
                </c:pt>
                <c:pt idx="8">
                  <c:v>1871.7083333333328</c:v>
                </c:pt>
                <c:pt idx="9">
                  <c:v>1871.791666666666</c:v>
                </c:pt>
                <c:pt idx="10">
                  <c:v>1871.8749999999993</c:v>
                </c:pt>
                <c:pt idx="11">
                  <c:v>1871.9583333333326</c:v>
                </c:pt>
                <c:pt idx="12">
                  <c:v>1872.0416666666658</c:v>
                </c:pt>
                <c:pt idx="13">
                  <c:v>1872.124999999999</c:v>
                </c:pt>
                <c:pt idx="14">
                  <c:v>1872.2083333333323</c:v>
                </c:pt>
                <c:pt idx="15">
                  <c:v>1872.2916666666656</c:v>
                </c:pt>
                <c:pt idx="16">
                  <c:v>1872.3749999999989</c:v>
                </c:pt>
                <c:pt idx="17">
                  <c:v>1872.4583333333321</c:v>
                </c:pt>
                <c:pt idx="18">
                  <c:v>1872.5416666666654</c:v>
                </c:pt>
                <c:pt idx="19">
                  <c:v>1872.6249999999986</c:v>
                </c:pt>
                <c:pt idx="20">
                  <c:v>1872.708333333332</c:v>
                </c:pt>
                <c:pt idx="21">
                  <c:v>1872.7916666666652</c:v>
                </c:pt>
                <c:pt idx="22">
                  <c:v>1872.8749999999984</c:v>
                </c:pt>
                <c:pt idx="23">
                  <c:v>1872.9583333333317</c:v>
                </c:pt>
                <c:pt idx="24">
                  <c:v>1873.041666666665</c:v>
                </c:pt>
                <c:pt idx="25">
                  <c:v>1873.1249999999982</c:v>
                </c:pt>
                <c:pt idx="26">
                  <c:v>1873.2083333333314</c:v>
                </c:pt>
                <c:pt idx="27">
                  <c:v>1873.2916666666647</c:v>
                </c:pt>
                <c:pt idx="28">
                  <c:v>1873.374999999998</c:v>
                </c:pt>
                <c:pt idx="29">
                  <c:v>1873.4583333333312</c:v>
                </c:pt>
                <c:pt idx="30">
                  <c:v>1873.5416666666645</c:v>
                </c:pt>
                <c:pt idx="31">
                  <c:v>1873.6249999999977</c:v>
                </c:pt>
                <c:pt idx="32">
                  <c:v>1873.708333333331</c:v>
                </c:pt>
                <c:pt idx="33">
                  <c:v>1873.7916666666642</c:v>
                </c:pt>
                <c:pt idx="34">
                  <c:v>1873.8749999999975</c:v>
                </c:pt>
                <c:pt idx="35">
                  <c:v>1873.9583333333308</c:v>
                </c:pt>
                <c:pt idx="36">
                  <c:v>1874.041666666664</c:v>
                </c:pt>
                <c:pt idx="37">
                  <c:v>1874.1249999999973</c:v>
                </c:pt>
                <c:pt idx="38">
                  <c:v>1874.2083333333305</c:v>
                </c:pt>
                <c:pt idx="39">
                  <c:v>1874.2916666666638</c:v>
                </c:pt>
                <c:pt idx="40">
                  <c:v>1874.374999999997</c:v>
                </c:pt>
                <c:pt idx="41">
                  <c:v>1874.4583333333303</c:v>
                </c:pt>
                <c:pt idx="42">
                  <c:v>1874.5416666666636</c:v>
                </c:pt>
                <c:pt idx="43">
                  <c:v>1874.6249999999968</c:v>
                </c:pt>
                <c:pt idx="44">
                  <c:v>1874.70833333333</c:v>
                </c:pt>
                <c:pt idx="45">
                  <c:v>1874.7916666666633</c:v>
                </c:pt>
                <c:pt idx="46">
                  <c:v>1874.8749999999966</c:v>
                </c:pt>
                <c:pt idx="47">
                  <c:v>1874.9583333333298</c:v>
                </c:pt>
                <c:pt idx="48">
                  <c:v>1875.041666666663</c:v>
                </c:pt>
                <c:pt idx="49">
                  <c:v>1875.1249999999964</c:v>
                </c:pt>
                <c:pt idx="50">
                  <c:v>1875.2083333333296</c:v>
                </c:pt>
                <c:pt idx="51">
                  <c:v>1875.2916666666629</c:v>
                </c:pt>
                <c:pt idx="52">
                  <c:v>1875.3749999999961</c:v>
                </c:pt>
                <c:pt idx="53">
                  <c:v>1875.4583333333294</c:v>
                </c:pt>
                <c:pt idx="54">
                  <c:v>1875.5416666666626</c:v>
                </c:pt>
                <c:pt idx="55">
                  <c:v>1875.624999999996</c:v>
                </c:pt>
                <c:pt idx="56">
                  <c:v>1875.7083333333292</c:v>
                </c:pt>
                <c:pt idx="57">
                  <c:v>1875.7916666666624</c:v>
                </c:pt>
                <c:pt idx="58">
                  <c:v>1875.8749999999957</c:v>
                </c:pt>
                <c:pt idx="59">
                  <c:v>1875.958333333329</c:v>
                </c:pt>
                <c:pt idx="60">
                  <c:v>1876.0416666666622</c:v>
                </c:pt>
                <c:pt idx="61">
                  <c:v>1876.1249999999955</c:v>
                </c:pt>
                <c:pt idx="62">
                  <c:v>1876.2083333333287</c:v>
                </c:pt>
                <c:pt idx="63">
                  <c:v>1876.291666666662</c:v>
                </c:pt>
                <c:pt idx="64">
                  <c:v>1876.3749999999952</c:v>
                </c:pt>
                <c:pt idx="65">
                  <c:v>1876.4583333333285</c:v>
                </c:pt>
                <c:pt idx="66">
                  <c:v>1876.5416666666617</c:v>
                </c:pt>
                <c:pt idx="67">
                  <c:v>1876.624999999995</c:v>
                </c:pt>
                <c:pt idx="68">
                  <c:v>1876.7083333333283</c:v>
                </c:pt>
                <c:pt idx="69">
                  <c:v>1876.7916666666615</c:v>
                </c:pt>
                <c:pt idx="70">
                  <c:v>1876.8749999999948</c:v>
                </c:pt>
                <c:pt idx="71">
                  <c:v>1876.958333333328</c:v>
                </c:pt>
                <c:pt idx="72">
                  <c:v>1877.0416666666613</c:v>
                </c:pt>
                <c:pt idx="73">
                  <c:v>1877.1249999999945</c:v>
                </c:pt>
                <c:pt idx="74">
                  <c:v>1877.2083333333278</c:v>
                </c:pt>
                <c:pt idx="75">
                  <c:v>1877.291666666661</c:v>
                </c:pt>
                <c:pt idx="76">
                  <c:v>1877.3749999999943</c:v>
                </c:pt>
                <c:pt idx="77">
                  <c:v>1877.4583333333276</c:v>
                </c:pt>
                <c:pt idx="78">
                  <c:v>1877.5416666666608</c:v>
                </c:pt>
                <c:pt idx="79">
                  <c:v>1877.624999999994</c:v>
                </c:pt>
                <c:pt idx="80">
                  <c:v>1877.7083333333273</c:v>
                </c:pt>
                <c:pt idx="81">
                  <c:v>1877.7916666666606</c:v>
                </c:pt>
                <c:pt idx="82">
                  <c:v>1877.8749999999939</c:v>
                </c:pt>
                <c:pt idx="83">
                  <c:v>1877.9583333333271</c:v>
                </c:pt>
                <c:pt idx="84">
                  <c:v>1878.0416666666604</c:v>
                </c:pt>
                <c:pt idx="85">
                  <c:v>1878.1249999999936</c:v>
                </c:pt>
                <c:pt idx="86">
                  <c:v>1878.208333333327</c:v>
                </c:pt>
                <c:pt idx="87">
                  <c:v>1878.2916666666601</c:v>
                </c:pt>
                <c:pt idx="88">
                  <c:v>1878.3749999999934</c:v>
                </c:pt>
                <c:pt idx="89">
                  <c:v>1878.4583333333267</c:v>
                </c:pt>
                <c:pt idx="90">
                  <c:v>1878.54166666666</c:v>
                </c:pt>
                <c:pt idx="91">
                  <c:v>1878.6249999999932</c:v>
                </c:pt>
                <c:pt idx="92">
                  <c:v>1878.7083333333264</c:v>
                </c:pt>
                <c:pt idx="93">
                  <c:v>1878.7916666666597</c:v>
                </c:pt>
                <c:pt idx="94">
                  <c:v>1878.874999999993</c:v>
                </c:pt>
                <c:pt idx="95">
                  <c:v>1878.9583333333262</c:v>
                </c:pt>
                <c:pt idx="96">
                  <c:v>1879.0416666666595</c:v>
                </c:pt>
                <c:pt idx="97">
                  <c:v>1879.1249999999927</c:v>
                </c:pt>
                <c:pt idx="98">
                  <c:v>1879.208333333326</c:v>
                </c:pt>
                <c:pt idx="99">
                  <c:v>1879.2916666666592</c:v>
                </c:pt>
                <c:pt idx="100">
                  <c:v>1879.3749999999925</c:v>
                </c:pt>
                <c:pt idx="101">
                  <c:v>1879.4583333333258</c:v>
                </c:pt>
                <c:pt idx="102">
                  <c:v>1879.541666666659</c:v>
                </c:pt>
                <c:pt idx="103">
                  <c:v>1879.6249999999923</c:v>
                </c:pt>
                <c:pt idx="104">
                  <c:v>1879.7083333333255</c:v>
                </c:pt>
                <c:pt idx="105">
                  <c:v>1879.7916666666588</c:v>
                </c:pt>
                <c:pt idx="106">
                  <c:v>1879.874999999992</c:v>
                </c:pt>
                <c:pt idx="107">
                  <c:v>1879.9583333333253</c:v>
                </c:pt>
                <c:pt idx="108">
                  <c:v>1880.0416666666586</c:v>
                </c:pt>
                <c:pt idx="109">
                  <c:v>1880.1249999999918</c:v>
                </c:pt>
                <c:pt idx="110">
                  <c:v>1880.208333333325</c:v>
                </c:pt>
                <c:pt idx="111">
                  <c:v>1880.2916666666583</c:v>
                </c:pt>
                <c:pt idx="112">
                  <c:v>1880.3749999999916</c:v>
                </c:pt>
                <c:pt idx="113">
                  <c:v>1880.4583333333248</c:v>
                </c:pt>
                <c:pt idx="114">
                  <c:v>1880.541666666658</c:v>
                </c:pt>
                <c:pt idx="115">
                  <c:v>1880.6249999999914</c:v>
                </c:pt>
                <c:pt idx="116">
                  <c:v>1880.7083333333246</c:v>
                </c:pt>
                <c:pt idx="117">
                  <c:v>1880.7916666666579</c:v>
                </c:pt>
                <c:pt idx="118">
                  <c:v>1880.8749999999911</c:v>
                </c:pt>
                <c:pt idx="119">
                  <c:v>1880.9583333333244</c:v>
                </c:pt>
                <c:pt idx="120">
                  <c:v>1881.0416666666576</c:v>
                </c:pt>
                <c:pt idx="121">
                  <c:v>1881.124999999991</c:v>
                </c:pt>
                <c:pt idx="122">
                  <c:v>1881.2083333333242</c:v>
                </c:pt>
                <c:pt idx="123">
                  <c:v>1881.2916666666574</c:v>
                </c:pt>
                <c:pt idx="124">
                  <c:v>1881.3749999999907</c:v>
                </c:pt>
                <c:pt idx="125">
                  <c:v>1881.458333333324</c:v>
                </c:pt>
                <c:pt idx="126">
                  <c:v>1881.5416666666572</c:v>
                </c:pt>
                <c:pt idx="127">
                  <c:v>1881.6249999999905</c:v>
                </c:pt>
                <c:pt idx="128">
                  <c:v>1881.7083333333237</c:v>
                </c:pt>
                <c:pt idx="129">
                  <c:v>1881.791666666657</c:v>
                </c:pt>
                <c:pt idx="130">
                  <c:v>1881.8749999999902</c:v>
                </c:pt>
                <c:pt idx="131">
                  <c:v>1881.9583333333235</c:v>
                </c:pt>
                <c:pt idx="132">
                  <c:v>1882.0416666666567</c:v>
                </c:pt>
                <c:pt idx="133">
                  <c:v>1882.12499999999</c:v>
                </c:pt>
                <c:pt idx="134">
                  <c:v>1882.2083333333233</c:v>
                </c:pt>
                <c:pt idx="135">
                  <c:v>1882.2916666666565</c:v>
                </c:pt>
                <c:pt idx="136">
                  <c:v>1882.3749999999898</c:v>
                </c:pt>
                <c:pt idx="137">
                  <c:v>1882.458333333323</c:v>
                </c:pt>
                <c:pt idx="138">
                  <c:v>1882.5416666666563</c:v>
                </c:pt>
                <c:pt idx="139">
                  <c:v>1882.6249999999895</c:v>
                </c:pt>
                <c:pt idx="140">
                  <c:v>1882.7083333333228</c:v>
                </c:pt>
                <c:pt idx="141">
                  <c:v>1882.791666666656</c:v>
                </c:pt>
                <c:pt idx="142">
                  <c:v>1882.8749999999893</c:v>
                </c:pt>
                <c:pt idx="143">
                  <c:v>1882.9583333333226</c:v>
                </c:pt>
                <c:pt idx="144">
                  <c:v>1883.0416666666558</c:v>
                </c:pt>
                <c:pt idx="145">
                  <c:v>1883.124999999989</c:v>
                </c:pt>
                <c:pt idx="146">
                  <c:v>1883.2083333333223</c:v>
                </c:pt>
                <c:pt idx="147">
                  <c:v>1883.2916666666556</c:v>
                </c:pt>
                <c:pt idx="148">
                  <c:v>1883.3749999999889</c:v>
                </c:pt>
                <c:pt idx="149">
                  <c:v>1883.4583333333221</c:v>
                </c:pt>
                <c:pt idx="150">
                  <c:v>1883.5416666666554</c:v>
                </c:pt>
                <c:pt idx="151">
                  <c:v>1883.6249999999886</c:v>
                </c:pt>
                <c:pt idx="152">
                  <c:v>1883.708333333322</c:v>
                </c:pt>
                <c:pt idx="153">
                  <c:v>1883.7916666666551</c:v>
                </c:pt>
                <c:pt idx="154">
                  <c:v>1883.8749999999884</c:v>
                </c:pt>
                <c:pt idx="155">
                  <c:v>1883.9583333333217</c:v>
                </c:pt>
                <c:pt idx="156">
                  <c:v>1884.041666666655</c:v>
                </c:pt>
                <c:pt idx="157">
                  <c:v>1884.1249999999882</c:v>
                </c:pt>
                <c:pt idx="158">
                  <c:v>1884.2083333333214</c:v>
                </c:pt>
                <c:pt idx="159">
                  <c:v>1884.2916666666547</c:v>
                </c:pt>
                <c:pt idx="160">
                  <c:v>1884.374999999988</c:v>
                </c:pt>
                <c:pt idx="161">
                  <c:v>1884.4583333333212</c:v>
                </c:pt>
                <c:pt idx="162">
                  <c:v>1884.5416666666545</c:v>
                </c:pt>
                <c:pt idx="163">
                  <c:v>1884.6249999999877</c:v>
                </c:pt>
                <c:pt idx="164">
                  <c:v>1884.708333333321</c:v>
                </c:pt>
                <c:pt idx="165">
                  <c:v>1884.7916666666542</c:v>
                </c:pt>
                <c:pt idx="166">
                  <c:v>1884.8749999999875</c:v>
                </c:pt>
                <c:pt idx="167">
                  <c:v>1884.9583333333208</c:v>
                </c:pt>
                <c:pt idx="168">
                  <c:v>1885.041666666654</c:v>
                </c:pt>
                <c:pt idx="169">
                  <c:v>1885.1249999999873</c:v>
                </c:pt>
                <c:pt idx="170">
                  <c:v>1885.2083333333205</c:v>
                </c:pt>
                <c:pt idx="171">
                  <c:v>1885.2916666666538</c:v>
                </c:pt>
                <c:pt idx="172">
                  <c:v>1885.374999999987</c:v>
                </c:pt>
                <c:pt idx="173">
                  <c:v>1885.4583333333203</c:v>
                </c:pt>
                <c:pt idx="174">
                  <c:v>1885.5416666666536</c:v>
                </c:pt>
                <c:pt idx="175">
                  <c:v>1885.6249999999868</c:v>
                </c:pt>
                <c:pt idx="176">
                  <c:v>1885.70833333332</c:v>
                </c:pt>
                <c:pt idx="177">
                  <c:v>1885.7916666666533</c:v>
                </c:pt>
                <c:pt idx="178">
                  <c:v>1885.8749999999866</c:v>
                </c:pt>
                <c:pt idx="179">
                  <c:v>1885.9583333333198</c:v>
                </c:pt>
                <c:pt idx="180">
                  <c:v>1886.041666666653</c:v>
                </c:pt>
                <c:pt idx="181">
                  <c:v>1886.1249999999864</c:v>
                </c:pt>
                <c:pt idx="182">
                  <c:v>1886.2083333333196</c:v>
                </c:pt>
                <c:pt idx="183">
                  <c:v>1886.2916666666529</c:v>
                </c:pt>
                <c:pt idx="184">
                  <c:v>1886.3749999999861</c:v>
                </c:pt>
                <c:pt idx="185">
                  <c:v>1886.4583333333194</c:v>
                </c:pt>
                <c:pt idx="186">
                  <c:v>1886.5416666666526</c:v>
                </c:pt>
                <c:pt idx="187">
                  <c:v>1886.624999999986</c:v>
                </c:pt>
                <c:pt idx="188">
                  <c:v>1886.7083333333192</c:v>
                </c:pt>
                <c:pt idx="189">
                  <c:v>1886.7916666666524</c:v>
                </c:pt>
                <c:pt idx="190">
                  <c:v>1886.8749999999857</c:v>
                </c:pt>
                <c:pt idx="191">
                  <c:v>1886.958333333319</c:v>
                </c:pt>
                <c:pt idx="192">
                  <c:v>1887.0416666666522</c:v>
                </c:pt>
                <c:pt idx="193">
                  <c:v>1887.1249999999854</c:v>
                </c:pt>
                <c:pt idx="194">
                  <c:v>1887.2083333333187</c:v>
                </c:pt>
                <c:pt idx="195">
                  <c:v>1887.291666666652</c:v>
                </c:pt>
                <c:pt idx="196">
                  <c:v>1887.3749999999852</c:v>
                </c:pt>
                <c:pt idx="197">
                  <c:v>1887.4583333333185</c:v>
                </c:pt>
                <c:pt idx="198">
                  <c:v>1887.5416666666517</c:v>
                </c:pt>
                <c:pt idx="199">
                  <c:v>1887.624999999985</c:v>
                </c:pt>
                <c:pt idx="200">
                  <c:v>1887.7083333333183</c:v>
                </c:pt>
                <c:pt idx="201">
                  <c:v>1887.7916666666515</c:v>
                </c:pt>
                <c:pt idx="202">
                  <c:v>1887.8749999999848</c:v>
                </c:pt>
                <c:pt idx="203">
                  <c:v>1887.958333333318</c:v>
                </c:pt>
                <c:pt idx="204">
                  <c:v>1888.0416666666513</c:v>
                </c:pt>
                <c:pt idx="205">
                  <c:v>1888.1249999999845</c:v>
                </c:pt>
                <c:pt idx="206">
                  <c:v>1888.2083333333178</c:v>
                </c:pt>
                <c:pt idx="207">
                  <c:v>1888.291666666651</c:v>
                </c:pt>
                <c:pt idx="208">
                  <c:v>1888.3749999999843</c:v>
                </c:pt>
                <c:pt idx="209">
                  <c:v>1888.4583333333176</c:v>
                </c:pt>
                <c:pt idx="210">
                  <c:v>1888.5416666666508</c:v>
                </c:pt>
                <c:pt idx="211">
                  <c:v>1888.624999999984</c:v>
                </c:pt>
                <c:pt idx="212">
                  <c:v>1888.7083333333173</c:v>
                </c:pt>
                <c:pt idx="213">
                  <c:v>1888.7916666666506</c:v>
                </c:pt>
                <c:pt idx="214">
                  <c:v>1888.8749999999839</c:v>
                </c:pt>
                <c:pt idx="215">
                  <c:v>1888.9583333333171</c:v>
                </c:pt>
                <c:pt idx="216">
                  <c:v>1889.0416666666504</c:v>
                </c:pt>
                <c:pt idx="217">
                  <c:v>1889.1249999999836</c:v>
                </c:pt>
                <c:pt idx="218">
                  <c:v>1889.208333333317</c:v>
                </c:pt>
                <c:pt idx="219">
                  <c:v>1889.2916666666501</c:v>
                </c:pt>
                <c:pt idx="220">
                  <c:v>1889.3749999999834</c:v>
                </c:pt>
                <c:pt idx="221">
                  <c:v>1889.4583333333167</c:v>
                </c:pt>
                <c:pt idx="222">
                  <c:v>1889.54166666665</c:v>
                </c:pt>
                <c:pt idx="223">
                  <c:v>1889.6249999999832</c:v>
                </c:pt>
                <c:pt idx="224">
                  <c:v>1889.7083333333164</c:v>
                </c:pt>
                <c:pt idx="225">
                  <c:v>1889.7916666666497</c:v>
                </c:pt>
                <c:pt idx="226">
                  <c:v>1889.874999999983</c:v>
                </c:pt>
                <c:pt idx="227">
                  <c:v>1889.9583333333162</c:v>
                </c:pt>
                <c:pt idx="228">
                  <c:v>1890.0416666666495</c:v>
                </c:pt>
                <c:pt idx="229">
                  <c:v>1890.1249999999827</c:v>
                </c:pt>
                <c:pt idx="230">
                  <c:v>1890.208333333316</c:v>
                </c:pt>
                <c:pt idx="231">
                  <c:v>1890.2916666666492</c:v>
                </c:pt>
                <c:pt idx="232">
                  <c:v>1890.3749999999825</c:v>
                </c:pt>
                <c:pt idx="233">
                  <c:v>1890.4583333333157</c:v>
                </c:pt>
                <c:pt idx="234">
                  <c:v>1890.541666666649</c:v>
                </c:pt>
                <c:pt idx="235">
                  <c:v>1890.6249999999823</c:v>
                </c:pt>
                <c:pt idx="236">
                  <c:v>1890.7083333333155</c:v>
                </c:pt>
                <c:pt idx="237">
                  <c:v>1890.7916666666488</c:v>
                </c:pt>
                <c:pt idx="238">
                  <c:v>1890.874999999982</c:v>
                </c:pt>
                <c:pt idx="239">
                  <c:v>1890.9583333333153</c:v>
                </c:pt>
                <c:pt idx="240">
                  <c:v>1891.0416666666486</c:v>
                </c:pt>
                <c:pt idx="241">
                  <c:v>1891.1249999999818</c:v>
                </c:pt>
                <c:pt idx="242">
                  <c:v>1891.208333333315</c:v>
                </c:pt>
                <c:pt idx="243">
                  <c:v>1891.2916666666483</c:v>
                </c:pt>
                <c:pt idx="244">
                  <c:v>1891.3749999999816</c:v>
                </c:pt>
                <c:pt idx="245">
                  <c:v>1891.4583333333148</c:v>
                </c:pt>
                <c:pt idx="246">
                  <c:v>1891.541666666648</c:v>
                </c:pt>
                <c:pt idx="247">
                  <c:v>1891.6249999999814</c:v>
                </c:pt>
                <c:pt idx="248">
                  <c:v>1891.7083333333146</c:v>
                </c:pt>
                <c:pt idx="249">
                  <c:v>1891.7916666666479</c:v>
                </c:pt>
                <c:pt idx="250">
                  <c:v>1891.8749999999811</c:v>
                </c:pt>
                <c:pt idx="251">
                  <c:v>1891.9583333333144</c:v>
                </c:pt>
                <c:pt idx="252">
                  <c:v>1892.0416666666476</c:v>
                </c:pt>
                <c:pt idx="253">
                  <c:v>1892.124999999981</c:v>
                </c:pt>
                <c:pt idx="254">
                  <c:v>1892.2083333333142</c:v>
                </c:pt>
                <c:pt idx="255">
                  <c:v>1892.2916666666474</c:v>
                </c:pt>
                <c:pt idx="256">
                  <c:v>1892.3749999999807</c:v>
                </c:pt>
                <c:pt idx="257">
                  <c:v>1892.458333333314</c:v>
                </c:pt>
                <c:pt idx="258">
                  <c:v>1892.5416666666472</c:v>
                </c:pt>
                <c:pt idx="259">
                  <c:v>1892.6249999999804</c:v>
                </c:pt>
                <c:pt idx="260">
                  <c:v>1892.7083333333137</c:v>
                </c:pt>
                <c:pt idx="261">
                  <c:v>1892.791666666647</c:v>
                </c:pt>
                <c:pt idx="262">
                  <c:v>1892.8749999999802</c:v>
                </c:pt>
                <c:pt idx="263">
                  <c:v>1892.9583333333135</c:v>
                </c:pt>
                <c:pt idx="264">
                  <c:v>1893.0416666666467</c:v>
                </c:pt>
                <c:pt idx="265">
                  <c:v>1893.12499999998</c:v>
                </c:pt>
                <c:pt idx="266">
                  <c:v>1893.2083333333132</c:v>
                </c:pt>
                <c:pt idx="267">
                  <c:v>1893.2916666666465</c:v>
                </c:pt>
                <c:pt idx="268">
                  <c:v>1893.3749999999798</c:v>
                </c:pt>
                <c:pt idx="269">
                  <c:v>1893.458333333313</c:v>
                </c:pt>
                <c:pt idx="270">
                  <c:v>1893.5416666666463</c:v>
                </c:pt>
                <c:pt idx="271">
                  <c:v>1893.6249999999795</c:v>
                </c:pt>
                <c:pt idx="272">
                  <c:v>1893.7083333333128</c:v>
                </c:pt>
                <c:pt idx="273">
                  <c:v>1893.791666666646</c:v>
                </c:pt>
                <c:pt idx="274">
                  <c:v>1893.8749999999793</c:v>
                </c:pt>
                <c:pt idx="275">
                  <c:v>1893.9583333333126</c:v>
                </c:pt>
                <c:pt idx="276">
                  <c:v>1894.0416666666458</c:v>
                </c:pt>
                <c:pt idx="277">
                  <c:v>1894.124999999979</c:v>
                </c:pt>
                <c:pt idx="278">
                  <c:v>1894.2083333333123</c:v>
                </c:pt>
                <c:pt idx="279">
                  <c:v>1894.2916666666456</c:v>
                </c:pt>
                <c:pt idx="280">
                  <c:v>1894.3749999999789</c:v>
                </c:pt>
                <c:pt idx="281">
                  <c:v>1894.458333333312</c:v>
                </c:pt>
                <c:pt idx="282">
                  <c:v>1894.5416666666454</c:v>
                </c:pt>
                <c:pt idx="283">
                  <c:v>1894.6249999999786</c:v>
                </c:pt>
                <c:pt idx="284">
                  <c:v>1894.7083333333119</c:v>
                </c:pt>
                <c:pt idx="285">
                  <c:v>1894.7916666666451</c:v>
                </c:pt>
                <c:pt idx="286">
                  <c:v>1894.8749999999784</c:v>
                </c:pt>
                <c:pt idx="287">
                  <c:v>1894.9583333333117</c:v>
                </c:pt>
                <c:pt idx="288">
                  <c:v>1895.041666666645</c:v>
                </c:pt>
                <c:pt idx="289">
                  <c:v>1895.1249999999782</c:v>
                </c:pt>
                <c:pt idx="290">
                  <c:v>1895.2083333333114</c:v>
                </c:pt>
                <c:pt idx="291">
                  <c:v>1895.2916666666447</c:v>
                </c:pt>
                <c:pt idx="292">
                  <c:v>1895.374999999978</c:v>
                </c:pt>
                <c:pt idx="293">
                  <c:v>1895.4583333333112</c:v>
                </c:pt>
                <c:pt idx="294">
                  <c:v>1895.5416666666445</c:v>
                </c:pt>
                <c:pt idx="295">
                  <c:v>1895.6249999999777</c:v>
                </c:pt>
                <c:pt idx="296">
                  <c:v>1895.708333333311</c:v>
                </c:pt>
                <c:pt idx="297">
                  <c:v>1895.7916666666442</c:v>
                </c:pt>
                <c:pt idx="298">
                  <c:v>1895.8749999999775</c:v>
                </c:pt>
                <c:pt idx="299">
                  <c:v>1895.9583333333107</c:v>
                </c:pt>
                <c:pt idx="300">
                  <c:v>1896.041666666644</c:v>
                </c:pt>
                <c:pt idx="301">
                  <c:v>1896.1249999999773</c:v>
                </c:pt>
                <c:pt idx="302">
                  <c:v>1896.2083333333105</c:v>
                </c:pt>
                <c:pt idx="303">
                  <c:v>1896.2916666666438</c:v>
                </c:pt>
                <c:pt idx="304">
                  <c:v>1896.374999999977</c:v>
                </c:pt>
                <c:pt idx="305">
                  <c:v>1896.4583333333103</c:v>
                </c:pt>
                <c:pt idx="306">
                  <c:v>1896.5416666666436</c:v>
                </c:pt>
                <c:pt idx="307">
                  <c:v>1896.6249999999768</c:v>
                </c:pt>
                <c:pt idx="308">
                  <c:v>1896.70833333331</c:v>
                </c:pt>
                <c:pt idx="309">
                  <c:v>1896.7916666666433</c:v>
                </c:pt>
                <c:pt idx="310">
                  <c:v>1896.8749999999766</c:v>
                </c:pt>
                <c:pt idx="311">
                  <c:v>1896.9583333333098</c:v>
                </c:pt>
                <c:pt idx="312">
                  <c:v>1897.041666666643</c:v>
                </c:pt>
                <c:pt idx="313">
                  <c:v>1897.1249999999764</c:v>
                </c:pt>
                <c:pt idx="314">
                  <c:v>1897.2083333333096</c:v>
                </c:pt>
                <c:pt idx="315">
                  <c:v>1897.2916666666429</c:v>
                </c:pt>
                <c:pt idx="316">
                  <c:v>1897.3749999999761</c:v>
                </c:pt>
                <c:pt idx="317">
                  <c:v>1897.4583333333094</c:v>
                </c:pt>
                <c:pt idx="318">
                  <c:v>1897.5416666666426</c:v>
                </c:pt>
                <c:pt idx="319">
                  <c:v>1897.624999999976</c:v>
                </c:pt>
                <c:pt idx="320">
                  <c:v>1897.7083333333092</c:v>
                </c:pt>
                <c:pt idx="321">
                  <c:v>1897.7916666666424</c:v>
                </c:pt>
                <c:pt idx="322">
                  <c:v>1897.8749999999757</c:v>
                </c:pt>
                <c:pt idx="323">
                  <c:v>1897.958333333309</c:v>
                </c:pt>
                <c:pt idx="324">
                  <c:v>1898.0416666666422</c:v>
                </c:pt>
                <c:pt idx="325">
                  <c:v>1898.1249999999754</c:v>
                </c:pt>
                <c:pt idx="326">
                  <c:v>1898.2083333333087</c:v>
                </c:pt>
                <c:pt idx="327">
                  <c:v>1898.291666666642</c:v>
                </c:pt>
                <c:pt idx="328">
                  <c:v>1898.3749999999752</c:v>
                </c:pt>
                <c:pt idx="329">
                  <c:v>1898.4583333333085</c:v>
                </c:pt>
                <c:pt idx="330">
                  <c:v>1898.5416666666417</c:v>
                </c:pt>
                <c:pt idx="331">
                  <c:v>1898.624999999975</c:v>
                </c:pt>
                <c:pt idx="332">
                  <c:v>1898.7083333333082</c:v>
                </c:pt>
                <c:pt idx="333">
                  <c:v>1898.7916666666415</c:v>
                </c:pt>
                <c:pt idx="334">
                  <c:v>1898.8749999999748</c:v>
                </c:pt>
                <c:pt idx="335">
                  <c:v>1898.958333333308</c:v>
                </c:pt>
                <c:pt idx="336">
                  <c:v>1899.0416666666413</c:v>
                </c:pt>
                <c:pt idx="337">
                  <c:v>1899.1249999999745</c:v>
                </c:pt>
                <c:pt idx="338">
                  <c:v>1899.2083333333078</c:v>
                </c:pt>
                <c:pt idx="339">
                  <c:v>1899.291666666641</c:v>
                </c:pt>
                <c:pt idx="340">
                  <c:v>1899.3749999999743</c:v>
                </c:pt>
                <c:pt idx="341">
                  <c:v>1899.4583333333076</c:v>
                </c:pt>
                <c:pt idx="342">
                  <c:v>1899.5416666666408</c:v>
                </c:pt>
                <c:pt idx="343">
                  <c:v>1899.624999999974</c:v>
                </c:pt>
                <c:pt idx="344">
                  <c:v>1899.7083333333073</c:v>
                </c:pt>
                <c:pt idx="345">
                  <c:v>1899.7916666666406</c:v>
                </c:pt>
                <c:pt idx="346">
                  <c:v>1899.8749999999739</c:v>
                </c:pt>
                <c:pt idx="347">
                  <c:v>1899.958333333307</c:v>
                </c:pt>
                <c:pt idx="348">
                  <c:v>1900.0416666666404</c:v>
                </c:pt>
                <c:pt idx="349">
                  <c:v>1900.1249999999736</c:v>
                </c:pt>
                <c:pt idx="350">
                  <c:v>1900.2083333333069</c:v>
                </c:pt>
                <c:pt idx="351">
                  <c:v>1900.2916666666401</c:v>
                </c:pt>
                <c:pt idx="352">
                  <c:v>1900.3749999999734</c:v>
                </c:pt>
                <c:pt idx="353">
                  <c:v>1900.4583333333067</c:v>
                </c:pt>
                <c:pt idx="354">
                  <c:v>1900.54166666664</c:v>
                </c:pt>
                <c:pt idx="355">
                  <c:v>1900.6249999999732</c:v>
                </c:pt>
                <c:pt idx="356">
                  <c:v>1900.7083333333064</c:v>
                </c:pt>
                <c:pt idx="357">
                  <c:v>1900.7916666666397</c:v>
                </c:pt>
                <c:pt idx="358">
                  <c:v>1900.874999999973</c:v>
                </c:pt>
                <c:pt idx="359">
                  <c:v>1900.9583333333062</c:v>
                </c:pt>
                <c:pt idx="360">
                  <c:v>1901.0416666666395</c:v>
                </c:pt>
                <c:pt idx="361">
                  <c:v>1901.1249999999727</c:v>
                </c:pt>
                <c:pt idx="362">
                  <c:v>1901.208333333306</c:v>
                </c:pt>
                <c:pt idx="363">
                  <c:v>1901.2916666666392</c:v>
                </c:pt>
                <c:pt idx="364">
                  <c:v>1901.3749999999725</c:v>
                </c:pt>
                <c:pt idx="365">
                  <c:v>1901.4583333333057</c:v>
                </c:pt>
                <c:pt idx="366">
                  <c:v>1901.541666666639</c:v>
                </c:pt>
                <c:pt idx="367">
                  <c:v>1901.6249999999723</c:v>
                </c:pt>
                <c:pt idx="368">
                  <c:v>1901.7083333333055</c:v>
                </c:pt>
                <c:pt idx="369">
                  <c:v>1901.7916666666388</c:v>
                </c:pt>
                <c:pt idx="370">
                  <c:v>1901.874999999972</c:v>
                </c:pt>
                <c:pt idx="371">
                  <c:v>1901.9583333333053</c:v>
                </c:pt>
                <c:pt idx="372">
                  <c:v>1902.0416666666385</c:v>
                </c:pt>
                <c:pt idx="373">
                  <c:v>1902.1249999999718</c:v>
                </c:pt>
                <c:pt idx="374">
                  <c:v>1902.208333333305</c:v>
                </c:pt>
                <c:pt idx="375">
                  <c:v>1902.2916666666383</c:v>
                </c:pt>
                <c:pt idx="376">
                  <c:v>1902.3749999999716</c:v>
                </c:pt>
                <c:pt idx="377">
                  <c:v>1902.4583333333048</c:v>
                </c:pt>
                <c:pt idx="378">
                  <c:v>1902.541666666638</c:v>
                </c:pt>
                <c:pt idx="379">
                  <c:v>1902.6249999999714</c:v>
                </c:pt>
                <c:pt idx="380">
                  <c:v>1902.7083333333046</c:v>
                </c:pt>
                <c:pt idx="381">
                  <c:v>1902.7916666666379</c:v>
                </c:pt>
                <c:pt idx="382">
                  <c:v>1902.8749999999711</c:v>
                </c:pt>
                <c:pt idx="383">
                  <c:v>1902.9583333333044</c:v>
                </c:pt>
                <c:pt idx="384">
                  <c:v>1903.0416666666376</c:v>
                </c:pt>
                <c:pt idx="385">
                  <c:v>1903.124999999971</c:v>
                </c:pt>
                <c:pt idx="386">
                  <c:v>1903.2083333333042</c:v>
                </c:pt>
                <c:pt idx="387">
                  <c:v>1903.2916666666374</c:v>
                </c:pt>
                <c:pt idx="388">
                  <c:v>1903.3749999999707</c:v>
                </c:pt>
                <c:pt idx="389">
                  <c:v>1903.458333333304</c:v>
                </c:pt>
                <c:pt idx="390">
                  <c:v>1903.5416666666372</c:v>
                </c:pt>
                <c:pt idx="391">
                  <c:v>1903.6249999999704</c:v>
                </c:pt>
                <c:pt idx="392">
                  <c:v>1903.7083333333037</c:v>
                </c:pt>
                <c:pt idx="393">
                  <c:v>1903.791666666637</c:v>
                </c:pt>
                <c:pt idx="394">
                  <c:v>1903.8749999999702</c:v>
                </c:pt>
                <c:pt idx="395">
                  <c:v>1903.9583333333035</c:v>
                </c:pt>
                <c:pt idx="396">
                  <c:v>1904.0416666666367</c:v>
                </c:pt>
                <c:pt idx="397">
                  <c:v>1904.12499999997</c:v>
                </c:pt>
                <c:pt idx="398">
                  <c:v>1904.2083333333032</c:v>
                </c:pt>
                <c:pt idx="399">
                  <c:v>1904.2916666666365</c:v>
                </c:pt>
                <c:pt idx="400">
                  <c:v>1904.3749999999698</c:v>
                </c:pt>
                <c:pt idx="401">
                  <c:v>1904.458333333303</c:v>
                </c:pt>
                <c:pt idx="402">
                  <c:v>1904.5416666666363</c:v>
                </c:pt>
                <c:pt idx="403">
                  <c:v>1904.6249999999695</c:v>
                </c:pt>
                <c:pt idx="404">
                  <c:v>1904.7083333333028</c:v>
                </c:pt>
                <c:pt idx="405">
                  <c:v>1904.791666666636</c:v>
                </c:pt>
                <c:pt idx="406">
                  <c:v>1904.8749999999693</c:v>
                </c:pt>
                <c:pt idx="407">
                  <c:v>1904.9583333333026</c:v>
                </c:pt>
                <c:pt idx="408">
                  <c:v>1905.0416666666358</c:v>
                </c:pt>
                <c:pt idx="409">
                  <c:v>1905.124999999969</c:v>
                </c:pt>
                <c:pt idx="410">
                  <c:v>1905.2083333333023</c:v>
                </c:pt>
                <c:pt idx="411">
                  <c:v>1905.2916666666356</c:v>
                </c:pt>
                <c:pt idx="412">
                  <c:v>1905.3749999999688</c:v>
                </c:pt>
                <c:pt idx="413">
                  <c:v>1905.458333333302</c:v>
                </c:pt>
                <c:pt idx="414">
                  <c:v>1905.5416666666354</c:v>
                </c:pt>
                <c:pt idx="415">
                  <c:v>1905.6249999999686</c:v>
                </c:pt>
                <c:pt idx="416">
                  <c:v>1905.7083333333019</c:v>
                </c:pt>
                <c:pt idx="417">
                  <c:v>1905.7916666666351</c:v>
                </c:pt>
                <c:pt idx="418">
                  <c:v>1905.8749999999684</c:v>
                </c:pt>
                <c:pt idx="419">
                  <c:v>1905.9583333333017</c:v>
                </c:pt>
                <c:pt idx="420">
                  <c:v>1906.041666666635</c:v>
                </c:pt>
                <c:pt idx="421">
                  <c:v>1906.1249999999682</c:v>
                </c:pt>
                <c:pt idx="422">
                  <c:v>1906.2083333333014</c:v>
                </c:pt>
                <c:pt idx="423">
                  <c:v>1906.2916666666347</c:v>
                </c:pt>
                <c:pt idx="424">
                  <c:v>1906.374999999968</c:v>
                </c:pt>
                <c:pt idx="425">
                  <c:v>1906.4583333333012</c:v>
                </c:pt>
                <c:pt idx="426">
                  <c:v>1906.5416666666345</c:v>
                </c:pt>
                <c:pt idx="427">
                  <c:v>1906.6249999999677</c:v>
                </c:pt>
                <c:pt idx="428">
                  <c:v>1906.708333333301</c:v>
                </c:pt>
                <c:pt idx="429">
                  <c:v>1906.7916666666342</c:v>
                </c:pt>
                <c:pt idx="430">
                  <c:v>1906.8749999999675</c:v>
                </c:pt>
                <c:pt idx="431">
                  <c:v>1906.9583333333007</c:v>
                </c:pt>
                <c:pt idx="432">
                  <c:v>1907.041666666634</c:v>
                </c:pt>
                <c:pt idx="433">
                  <c:v>1907.1249999999673</c:v>
                </c:pt>
                <c:pt idx="434">
                  <c:v>1907.2083333333005</c:v>
                </c:pt>
                <c:pt idx="435">
                  <c:v>1907.2916666666338</c:v>
                </c:pt>
                <c:pt idx="436">
                  <c:v>1907.374999999967</c:v>
                </c:pt>
                <c:pt idx="437">
                  <c:v>1907.4583333333003</c:v>
                </c:pt>
                <c:pt idx="438">
                  <c:v>1907.5416666666335</c:v>
                </c:pt>
                <c:pt idx="439">
                  <c:v>1907.6249999999668</c:v>
                </c:pt>
                <c:pt idx="440">
                  <c:v>1907.7083333333</c:v>
                </c:pt>
                <c:pt idx="441">
                  <c:v>1907.7916666666333</c:v>
                </c:pt>
                <c:pt idx="442">
                  <c:v>1907.8749999999666</c:v>
                </c:pt>
                <c:pt idx="443">
                  <c:v>1907.9583333332998</c:v>
                </c:pt>
                <c:pt idx="444">
                  <c:v>1908.041666666633</c:v>
                </c:pt>
                <c:pt idx="445">
                  <c:v>1908.1249999999663</c:v>
                </c:pt>
                <c:pt idx="446">
                  <c:v>1908.2083333332996</c:v>
                </c:pt>
                <c:pt idx="447">
                  <c:v>1908.2916666666329</c:v>
                </c:pt>
                <c:pt idx="448">
                  <c:v>1908.3749999999661</c:v>
                </c:pt>
                <c:pt idx="449">
                  <c:v>1908.4583333332994</c:v>
                </c:pt>
                <c:pt idx="450">
                  <c:v>1908.5416666666326</c:v>
                </c:pt>
                <c:pt idx="451">
                  <c:v>1908.624999999966</c:v>
                </c:pt>
                <c:pt idx="452">
                  <c:v>1908.7083333332992</c:v>
                </c:pt>
                <c:pt idx="453">
                  <c:v>1908.7916666666324</c:v>
                </c:pt>
                <c:pt idx="454">
                  <c:v>1908.8749999999657</c:v>
                </c:pt>
                <c:pt idx="455">
                  <c:v>1908.958333333299</c:v>
                </c:pt>
                <c:pt idx="456">
                  <c:v>1909.0416666666322</c:v>
                </c:pt>
                <c:pt idx="457">
                  <c:v>1909.1249999999654</c:v>
                </c:pt>
                <c:pt idx="458">
                  <c:v>1909.2083333332987</c:v>
                </c:pt>
                <c:pt idx="459">
                  <c:v>1909.291666666632</c:v>
                </c:pt>
                <c:pt idx="460">
                  <c:v>1909.3749999999652</c:v>
                </c:pt>
                <c:pt idx="461">
                  <c:v>1909.4583333332985</c:v>
                </c:pt>
                <c:pt idx="462">
                  <c:v>1909.5416666666317</c:v>
                </c:pt>
                <c:pt idx="463">
                  <c:v>1909.624999999965</c:v>
                </c:pt>
                <c:pt idx="464">
                  <c:v>1909.7083333332982</c:v>
                </c:pt>
                <c:pt idx="465">
                  <c:v>1909.7916666666315</c:v>
                </c:pt>
                <c:pt idx="466">
                  <c:v>1909.8749999999648</c:v>
                </c:pt>
                <c:pt idx="467">
                  <c:v>1909.958333333298</c:v>
                </c:pt>
                <c:pt idx="468">
                  <c:v>1910.0416666666313</c:v>
                </c:pt>
                <c:pt idx="469">
                  <c:v>1910.1249999999645</c:v>
                </c:pt>
                <c:pt idx="470">
                  <c:v>1910.2083333332978</c:v>
                </c:pt>
                <c:pt idx="471">
                  <c:v>1910.291666666631</c:v>
                </c:pt>
                <c:pt idx="472">
                  <c:v>1910.3749999999643</c:v>
                </c:pt>
                <c:pt idx="473">
                  <c:v>1910.4583333332976</c:v>
                </c:pt>
                <c:pt idx="474">
                  <c:v>1910.5416666666308</c:v>
                </c:pt>
                <c:pt idx="475">
                  <c:v>1910.624999999964</c:v>
                </c:pt>
                <c:pt idx="476">
                  <c:v>1910.7083333332973</c:v>
                </c:pt>
                <c:pt idx="477">
                  <c:v>1910.7916666666306</c:v>
                </c:pt>
                <c:pt idx="478">
                  <c:v>1910.8749999999638</c:v>
                </c:pt>
                <c:pt idx="479">
                  <c:v>1910.958333333297</c:v>
                </c:pt>
                <c:pt idx="480">
                  <c:v>1911.0416666666304</c:v>
                </c:pt>
                <c:pt idx="481">
                  <c:v>1911.1249999999636</c:v>
                </c:pt>
                <c:pt idx="482">
                  <c:v>1911.2083333332969</c:v>
                </c:pt>
                <c:pt idx="483">
                  <c:v>1911.2916666666301</c:v>
                </c:pt>
                <c:pt idx="484">
                  <c:v>1911.3749999999634</c:v>
                </c:pt>
                <c:pt idx="485">
                  <c:v>1911.4583333332967</c:v>
                </c:pt>
                <c:pt idx="486">
                  <c:v>1911.54166666663</c:v>
                </c:pt>
                <c:pt idx="487">
                  <c:v>1911.6249999999632</c:v>
                </c:pt>
                <c:pt idx="488">
                  <c:v>1911.7083333332964</c:v>
                </c:pt>
                <c:pt idx="489">
                  <c:v>1911.7916666666297</c:v>
                </c:pt>
                <c:pt idx="490">
                  <c:v>1911.874999999963</c:v>
                </c:pt>
                <c:pt idx="491">
                  <c:v>1911.9583333332962</c:v>
                </c:pt>
                <c:pt idx="492">
                  <c:v>1912.0416666666295</c:v>
                </c:pt>
                <c:pt idx="493">
                  <c:v>1912.1249999999627</c:v>
                </c:pt>
                <c:pt idx="494">
                  <c:v>1912.208333333296</c:v>
                </c:pt>
                <c:pt idx="495">
                  <c:v>1912.2916666666292</c:v>
                </c:pt>
                <c:pt idx="496">
                  <c:v>1912.3749999999625</c:v>
                </c:pt>
                <c:pt idx="497">
                  <c:v>1912.4583333332957</c:v>
                </c:pt>
                <c:pt idx="498">
                  <c:v>1912.541666666629</c:v>
                </c:pt>
                <c:pt idx="499">
                  <c:v>1912.6249999999623</c:v>
                </c:pt>
                <c:pt idx="500">
                  <c:v>1912.7083333332955</c:v>
                </c:pt>
                <c:pt idx="501">
                  <c:v>1912.7916666666288</c:v>
                </c:pt>
                <c:pt idx="502">
                  <c:v>1912.874999999962</c:v>
                </c:pt>
                <c:pt idx="503">
                  <c:v>1912.9583333332953</c:v>
                </c:pt>
                <c:pt idx="504">
                  <c:v>1913.0416666666285</c:v>
                </c:pt>
                <c:pt idx="505">
                  <c:v>1913.1249999999618</c:v>
                </c:pt>
                <c:pt idx="506">
                  <c:v>1913.208333333295</c:v>
                </c:pt>
                <c:pt idx="507">
                  <c:v>1913.2916666666283</c:v>
                </c:pt>
                <c:pt idx="508">
                  <c:v>1913.3749999999616</c:v>
                </c:pt>
                <c:pt idx="509">
                  <c:v>1913.4583333332948</c:v>
                </c:pt>
                <c:pt idx="510">
                  <c:v>1913.541666666628</c:v>
                </c:pt>
                <c:pt idx="511">
                  <c:v>1913.6249999999613</c:v>
                </c:pt>
                <c:pt idx="512">
                  <c:v>1913.7083333332946</c:v>
                </c:pt>
                <c:pt idx="513">
                  <c:v>1913.7916666666279</c:v>
                </c:pt>
                <c:pt idx="514">
                  <c:v>1913.8749999999611</c:v>
                </c:pt>
                <c:pt idx="515">
                  <c:v>1913.9583333332944</c:v>
                </c:pt>
                <c:pt idx="516">
                  <c:v>1914.0416666666276</c:v>
                </c:pt>
                <c:pt idx="517">
                  <c:v>1914.124999999961</c:v>
                </c:pt>
                <c:pt idx="518">
                  <c:v>1914.2083333332941</c:v>
                </c:pt>
                <c:pt idx="519">
                  <c:v>1914.2916666666274</c:v>
                </c:pt>
                <c:pt idx="520">
                  <c:v>1914.3749999999607</c:v>
                </c:pt>
                <c:pt idx="521">
                  <c:v>1914.458333333294</c:v>
                </c:pt>
                <c:pt idx="522">
                  <c:v>1914.5416666666272</c:v>
                </c:pt>
                <c:pt idx="523">
                  <c:v>1914.6249999999604</c:v>
                </c:pt>
                <c:pt idx="524">
                  <c:v>1914.7083333332937</c:v>
                </c:pt>
                <c:pt idx="525">
                  <c:v>1914.791666666627</c:v>
                </c:pt>
                <c:pt idx="526">
                  <c:v>1914.8749999999602</c:v>
                </c:pt>
                <c:pt idx="527">
                  <c:v>1914.9583333332935</c:v>
                </c:pt>
                <c:pt idx="528">
                  <c:v>1915.0416666666267</c:v>
                </c:pt>
                <c:pt idx="529">
                  <c:v>1915.12499999996</c:v>
                </c:pt>
                <c:pt idx="530">
                  <c:v>1915.2083333332932</c:v>
                </c:pt>
                <c:pt idx="531">
                  <c:v>1915.2916666666265</c:v>
                </c:pt>
                <c:pt idx="532">
                  <c:v>1915.3749999999598</c:v>
                </c:pt>
                <c:pt idx="533">
                  <c:v>1915.458333333293</c:v>
                </c:pt>
                <c:pt idx="534">
                  <c:v>1915.5416666666263</c:v>
                </c:pt>
                <c:pt idx="535">
                  <c:v>1915.6249999999595</c:v>
                </c:pt>
                <c:pt idx="536">
                  <c:v>1915.7083333332928</c:v>
                </c:pt>
                <c:pt idx="537">
                  <c:v>1915.791666666626</c:v>
                </c:pt>
                <c:pt idx="538">
                  <c:v>1915.8749999999593</c:v>
                </c:pt>
                <c:pt idx="539">
                  <c:v>1915.9583333332926</c:v>
                </c:pt>
                <c:pt idx="540">
                  <c:v>1916.0416666666258</c:v>
                </c:pt>
                <c:pt idx="541">
                  <c:v>1916.124999999959</c:v>
                </c:pt>
                <c:pt idx="542">
                  <c:v>1916.2083333332923</c:v>
                </c:pt>
                <c:pt idx="543">
                  <c:v>1916.2916666666256</c:v>
                </c:pt>
                <c:pt idx="544">
                  <c:v>1916.3749999999588</c:v>
                </c:pt>
                <c:pt idx="545">
                  <c:v>1916.458333333292</c:v>
                </c:pt>
                <c:pt idx="546">
                  <c:v>1916.5416666666254</c:v>
                </c:pt>
                <c:pt idx="547">
                  <c:v>1916.6249999999586</c:v>
                </c:pt>
                <c:pt idx="548">
                  <c:v>1916.7083333332919</c:v>
                </c:pt>
                <c:pt idx="549">
                  <c:v>1916.7916666666251</c:v>
                </c:pt>
                <c:pt idx="550">
                  <c:v>1916.8749999999584</c:v>
                </c:pt>
                <c:pt idx="551">
                  <c:v>1916.9583333332916</c:v>
                </c:pt>
                <c:pt idx="552">
                  <c:v>1917.041666666625</c:v>
                </c:pt>
                <c:pt idx="553">
                  <c:v>1917.1249999999582</c:v>
                </c:pt>
                <c:pt idx="554">
                  <c:v>1917.2083333332914</c:v>
                </c:pt>
                <c:pt idx="555">
                  <c:v>1917.2916666666247</c:v>
                </c:pt>
                <c:pt idx="556">
                  <c:v>1917.374999999958</c:v>
                </c:pt>
                <c:pt idx="557">
                  <c:v>1917.4583333332912</c:v>
                </c:pt>
                <c:pt idx="558">
                  <c:v>1917.5416666666245</c:v>
                </c:pt>
                <c:pt idx="559">
                  <c:v>1917.6249999999577</c:v>
                </c:pt>
                <c:pt idx="560">
                  <c:v>1917.708333333291</c:v>
                </c:pt>
                <c:pt idx="561">
                  <c:v>1917.7916666666242</c:v>
                </c:pt>
                <c:pt idx="562">
                  <c:v>1917.8749999999575</c:v>
                </c:pt>
                <c:pt idx="563">
                  <c:v>1917.9583333332907</c:v>
                </c:pt>
                <c:pt idx="564">
                  <c:v>1918.041666666624</c:v>
                </c:pt>
                <c:pt idx="565">
                  <c:v>1918.1249999999573</c:v>
                </c:pt>
                <c:pt idx="566">
                  <c:v>1918.2083333332905</c:v>
                </c:pt>
                <c:pt idx="567">
                  <c:v>1918.2916666666238</c:v>
                </c:pt>
                <c:pt idx="568">
                  <c:v>1918.374999999957</c:v>
                </c:pt>
                <c:pt idx="569">
                  <c:v>1918.4583333332903</c:v>
                </c:pt>
                <c:pt idx="570">
                  <c:v>1918.5416666666235</c:v>
                </c:pt>
                <c:pt idx="571">
                  <c:v>1918.6249999999568</c:v>
                </c:pt>
                <c:pt idx="572">
                  <c:v>1918.70833333329</c:v>
                </c:pt>
                <c:pt idx="573">
                  <c:v>1918.7916666666233</c:v>
                </c:pt>
                <c:pt idx="574">
                  <c:v>1918.8749999999566</c:v>
                </c:pt>
                <c:pt idx="575">
                  <c:v>1918.9583333332898</c:v>
                </c:pt>
                <c:pt idx="576">
                  <c:v>1919.041666666623</c:v>
                </c:pt>
                <c:pt idx="577">
                  <c:v>1919.1249999999563</c:v>
                </c:pt>
                <c:pt idx="578">
                  <c:v>1919.2083333332896</c:v>
                </c:pt>
                <c:pt idx="579">
                  <c:v>1919.2916666666229</c:v>
                </c:pt>
                <c:pt idx="580">
                  <c:v>1919.3749999999561</c:v>
                </c:pt>
                <c:pt idx="581">
                  <c:v>1919.4583333332894</c:v>
                </c:pt>
                <c:pt idx="582">
                  <c:v>1919.5416666666226</c:v>
                </c:pt>
                <c:pt idx="583">
                  <c:v>1919.624999999956</c:v>
                </c:pt>
                <c:pt idx="584">
                  <c:v>1919.7083333332891</c:v>
                </c:pt>
                <c:pt idx="585">
                  <c:v>1919.7916666666224</c:v>
                </c:pt>
                <c:pt idx="586">
                  <c:v>1919.8749999999557</c:v>
                </c:pt>
                <c:pt idx="587">
                  <c:v>1919.958333333289</c:v>
                </c:pt>
                <c:pt idx="588">
                  <c:v>1920.0416666666222</c:v>
                </c:pt>
                <c:pt idx="589">
                  <c:v>1920.1249999999554</c:v>
                </c:pt>
                <c:pt idx="590">
                  <c:v>1920.2083333332887</c:v>
                </c:pt>
                <c:pt idx="591">
                  <c:v>1920.291666666622</c:v>
                </c:pt>
                <c:pt idx="592">
                  <c:v>1920.3749999999552</c:v>
                </c:pt>
                <c:pt idx="593">
                  <c:v>1920.4583333332885</c:v>
                </c:pt>
                <c:pt idx="594">
                  <c:v>1920.5416666666217</c:v>
                </c:pt>
                <c:pt idx="595">
                  <c:v>1920.624999999955</c:v>
                </c:pt>
                <c:pt idx="596">
                  <c:v>1920.7083333332882</c:v>
                </c:pt>
                <c:pt idx="597">
                  <c:v>1920.7916666666215</c:v>
                </c:pt>
                <c:pt idx="598">
                  <c:v>1920.8749999999548</c:v>
                </c:pt>
                <c:pt idx="599">
                  <c:v>1920.958333333288</c:v>
                </c:pt>
                <c:pt idx="600">
                  <c:v>1921.0416666666213</c:v>
                </c:pt>
                <c:pt idx="601">
                  <c:v>1921.1249999999545</c:v>
                </c:pt>
                <c:pt idx="602">
                  <c:v>1921.2083333332878</c:v>
                </c:pt>
                <c:pt idx="603">
                  <c:v>1921.291666666621</c:v>
                </c:pt>
                <c:pt idx="604">
                  <c:v>1921.3749999999543</c:v>
                </c:pt>
                <c:pt idx="605">
                  <c:v>1921.4583333332876</c:v>
                </c:pt>
                <c:pt idx="606">
                  <c:v>1921.5416666666208</c:v>
                </c:pt>
                <c:pt idx="607">
                  <c:v>1921.624999999954</c:v>
                </c:pt>
                <c:pt idx="608">
                  <c:v>1921.7083333332873</c:v>
                </c:pt>
                <c:pt idx="609">
                  <c:v>1921.7916666666206</c:v>
                </c:pt>
                <c:pt idx="610">
                  <c:v>1921.8749999999538</c:v>
                </c:pt>
                <c:pt idx="611">
                  <c:v>1921.958333333287</c:v>
                </c:pt>
                <c:pt idx="612">
                  <c:v>1922.0416666666204</c:v>
                </c:pt>
                <c:pt idx="613">
                  <c:v>1922.1249999999536</c:v>
                </c:pt>
                <c:pt idx="614">
                  <c:v>1922.2083333332869</c:v>
                </c:pt>
                <c:pt idx="615">
                  <c:v>1922.2916666666201</c:v>
                </c:pt>
                <c:pt idx="616">
                  <c:v>1922.3749999999534</c:v>
                </c:pt>
                <c:pt idx="617">
                  <c:v>1922.4583333332866</c:v>
                </c:pt>
                <c:pt idx="618">
                  <c:v>1922.54166666662</c:v>
                </c:pt>
                <c:pt idx="619">
                  <c:v>1922.6249999999532</c:v>
                </c:pt>
                <c:pt idx="620">
                  <c:v>1922.7083333332864</c:v>
                </c:pt>
                <c:pt idx="621">
                  <c:v>1922.7916666666197</c:v>
                </c:pt>
                <c:pt idx="622">
                  <c:v>1922.874999999953</c:v>
                </c:pt>
                <c:pt idx="623">
                  <c:v>1922.9583333332862</c:v>
                </c:pt>
                <c:pt idx="624">
                  <c:v>1923.0416666666194</c:v>
                </c:pt>
                <c:pt idx="625">
                  <c:v>1923.1249999999527</c:v>
                </c:pt>
                <c:pt idx="626">
                  <c:v>1923.208333333286</c:v>
                </c:pt>
                <c:pt idx="627">
                  <c:v>1923.2916666666192</c:v>
                </c:pt>
                <c:pt idx="628">
                  <c:v>1923.3749999999525</c:v>
                </c:pt>
                <c:pt idx="629">
                  <c:v>1923.4583333332857</c:v>
                </c:pt>
                <c:pt idx="630">
                  <c:v>1923.541666666619</c:v>
                </c:pt>
                <c:pt idx="631">
                  <c:v>1923.6249999999523</c:v>
                </c:pt>
                <c:pt idx="632">
                  <c:v>1923.7083333332855</c:v>
                </c:pt>
                <c:pt idx="633">
                  <c:v>1923.7916666666188</c:v>
                </c:pt>
                <c:pt idx="634">
                  <c:v>1923.874999999952</c:v>
                </c:pt>
                <c:pt idx="635">
                  <c:v>1923.9583333332853</c:v>
                </c:pt>
                <c:pt idx="636">
                  <c:v>1924.0416666666185</c:v>
                </c:pt>
                <c:pt idx="637">
                  <c:v>1924.1249999999518</c:v>
                </c:pt>
                <c:pt idx="638">
                  <c:v>1924.208333333285</c:v>
                </c:pt>
                <c:pt idx="639">
                  <c:v>1924.2916666666183</c:v>
                </c:pt>
                <c:pt idx="640">
                  <c:v>1924.3749999999516</c:v>
                </c:pt>
                <c:pt idx="641">
                  <c:v>1924.4583333332848</c:v>
                </c:pt>
                <c:pt idx="642">
                  <c:v>1924.541666666618</c:v>
                </c:pt>
                <c:pt idx="643">
                  <c:v>1924.6249999999513</c:v>
                </c:pt>
                <c:pt idx="644">
                  <c:v>1924.7083333332846</c:v>
                </c:pt>
                <c:pt idx="645">
                  <c:v>1924.7916666666179</c:v>
                </c:pt>
                <c:pt idx="646">
                  <c:v>1924.8749999999511</c:v>
                </c:pt>
                <c:pt idx="647">
                  <c:v>1924.9583333332844</c:v>
                </c:pt>
                <c:pt idx="648">
                  <c:v>1925.0416666666176</c:v>
                </c:pt>
                <c:pt idx="649">
                  <c:v>1925.124999999951</c:v>
                </c:pt>
                <c:pt idx="650">
                  <c:v>1925.2083333332841</c:v>
                </c:pt>
                <c:pt idx="651">
                  <c:v>1925.2916666666174</c:v>
                </c:pt>
                <c:pt idx="652">
                  <c:v>1925.3749999999507</c:v>
                </c:pt>
                <c:pt idx="653">
                  <c:v>1925.458333333284</c:v>
                </c:pt>
                <c:pt idx="654">
                  <c:v>1925.5416666666172</c:v>
                </c:pt>
                <c:pt idx="655">
                  <c:v>1925.6249999999504</c:v>
                </c:pt>
                <c:pt idx="656">
                  <c:v>1925.7083333332837</c:v>
                </c:pt>
                <c:pt idx="657">
                  <c:v>1925.791666666617</c:v>
                </c:pt>
                <c:pt idx="658">
                  <c:v>1925.8749999999502</c:v>
                </c:pt>
                <c:pt idx="659">
                  <c:v>1925.9583333332835</c:v>
                </c:pt>
                <c:pt idx="660">
                  <c:v>1926.0416666666167</c:v>
                </c:pt>
                <c:pt idx="661">
                  <c:v>1926.12499999995</c:v>
                </c:pt>
                <c:pt idx="662">
                  <c:v>1926.2083333332832</c:v>
                </c:pt>
                <c:pt idx="663">
                  <c:v>1926.2916666666165</c:v>
                </c:pt>
                <c:pt idx="664">
                  <c:v>1926.3749999999498</c:v>
                </c:pt>
                <c:pt idx="665">
                  <c:v>1926.458333333283</c:v>
                </c:pt>
                <c:pt idx="666">
                  <c:v>1926.5416666666163</c:v>
                </c:pt>
                <c:pt idx="667">
                  <c:v>1926.6249999999495</c:v>
                </c:pt>
                <c:pt idx="668">
                  <c:v>1926.7083333332828</c:v>
                </c:pt>
                <c:pt idx="669">
                  <c:v>1926.791666666616</c:v>
                </c:pt>
                <c:pt idx="670">
                  <c:v>1926.8749999999493</c:v>
                </c:pt>
                <c:pt idx="671">
                  <c:v>1926.9583333332826</c:v>
                </c:pt>
                <c:pt idx="672">
                  <c:v>1927.0416666666158</c:v>
                </c:pt>
                <c:pt idx="673">
                  <c:v>1927.124999999949</c:v>
                </c:pt>
                <c:pt idx="674">
                  <c:v>1927.2083333332823</c:v>
                </c:pt>
                <c:pt idx="675">
                  <c:v>1927.2916666666156</c:v>
                </c:pt>
                <c:pt idx="676">
                  <c:v>1927.3749999999488</c:v>
                </c:pt>
                <c:pt idx="677">
                  <c:v>1927.458333333282</c:v>
                </c:pt>
                <c:pt idx="678">
                  <c:v>1927.5416666666154</c:v>
                </c:pt>
                <c:pt idx="679">
                  <c:v>1927.6249999999486</c:v>
                </c:pt>
                <c:pt idx="680">
                  <c:v>1927.7083333332819</c:v>
                </c:pt>
                <c:pt idx="681">
                  <c:v>1927.7916666666151</c:v>
                </c:pt>
                <c:pt idx="682">
                  <c:v>1927.8749999999484</c:v>
                </c:pt>
                <c:pt idx="683">
                  <c:v>1927.9583333332816</c:v>
                </c:pt>
                <c:pt idx="684">
                  <c:v>1928.041666666615</c:v>
                </c:pt>
                <c:pt idx="685">
                  <c:v>1928.1249999999482</c:v>
                </c:pt>
                <c:pt idx="686">
                  <c:v>1928.2083333332814</c:v>
                </c:pt>
                <c:pt idx="687">
                  <c:v>1928.2916666666147</c:v>
                </c:pt>
                <c:pt idx="688">
                  <c:v>1928.374999999948</c:v>
                </c:pt>
                <c:pt idx="689">
                  <c:v>1928.4583333332812</c:v>
                </c:pt>
                <c:pt idx="690">
                  <c:v>1928.5416666666144</c:v>
                </c:pt>
                <c:pt idx="691">
                  <c:v>1928.6249999999477</c:v>
                </c:pt>
                <c:pt idx="692">
                  <c:v>1928.708333333281</c:v>
                </c:pt>
                <c:pt idx="693">
                  <c:v>1928.7916666666142</c:v>
                </c:pt>
                <c:pt idx="694">
                  <c:v>1928.8749999999475</c:v>
                </c:pt>
                <c:pt idx="695">
                  <c:v>1928.9583333332807</c:v>
                </c:pt>
                <c:pt idx="696">
                  <c:v>1929.041666666614</c:v>
                </c:pt>
                <c:pt idx="697">
                  <c:v>1929.1249999999472</c:v>
                </c:pt>
                <c:pt idx="698">
                  <c:v>1929.2083333332805</c:v>
                </c:pt>
                <c:pt idx="699">
                  <c:v>1929.2916666666138</c:v>
                </c:pt>
                <c:pt idx="700">
                  <c:v>1929.374999999947</c:v>
                </c:pt>
                <c:pt idx="701">
                  <c:v>1929.4583333332803</c:v>
                </c:pt>
                <c:pt idx="702">
                  <c:v>1929.5416666666135</c:v>
                </c:pt>
                <c:pt idx="703">
                  <c:v>1929.6249999999468</c:v>
                </c:pt>
                <c:pt idx="704">
                  <c:v>1929.70833333328</c:v>
                </c:pt>
                <c:pt idx="705">
                  <c:v>1929.7916666666133</c:v>
                </c:pt>
                <c:pt idx="706">
                  <c:v>1929.8749999999466</c:v>
                </c:pt>
                <c:pt idx="707">
                  <c:v>1929.9583333332798</c:v>
                </c:pt>
                <c:pt idx="708">
                  <c:v>1930.041666666613</c:v>
                </c:pt>
                <c:pt idx="709">
                  <c:v>1930.1249999999463</c:v>
                </c:pt>
                <c:pt idx="710">
                  <c:v>1930.2083333332796</c:v>
                </c:pt>
                <c:pt idx="711">
                  <c:v>1930.2916666666129</c:v>
                </c:pt>
                <c:pt idx="712">
                  <c:v>1930.374999999946</c:v>
                </c:pt>
                <c:pt idx="713">
                  <c:v>1930.4583333332794</c:v>
                </c:pt>
                <c:pt idx="714">
                  <c:v>1930.5416666666126</c:v>
                </c:pt>
                <c:pt idx="715">
                  <c:v>1930.6249999999459</c:v>
                </c:pt>
                <c:pt idx="716">
                  <c:v>1930.7083333332791</c:v>
                </c:pt>
                <c:pt idx="717">
                  <c:v>1930.7916666666124</c:v>
                </c:pt>
                <c:pt idx="718">
                  <c:v>1930.8749999999457</c:v>
                </c:pt>
                <c:pt idx="719">
                  <c:v>1930.958333333279</c:v>
                </c:pt>
                <c:pt idx="720">
                  <c:v>1931.0416666666122</c:v>
                </c:pt>
                <c:pt idx="721">
                  <c:v>1931.1249999999454</c:v>
                </c:pt>
                <c:pt idx="722">
                  <c:v>1931.2083333332787</c:v>
                </c:pt>
                <c:pt idx="723">
                  <c:v>1931.291666666612</c:v>
                </c:pt>
                <c:pt idx="724">
                  <c:v>1931.3749999999452</c:v>
                </c:pt>
                <c:pt idx="725">
                  <c:v>1931.4583333332785</c:v>
                </c:pt>
                <c:pt idx="726">
                  <c:v>1931.5416666666117</c:v>
                </c:pt>
                <c:pt idx="727">
                  <c:v>1931.624999999945</c:v>
                </c:pt>
                <c:pt idx="728">
                  <c:v>1931.7083333332782</c:v>
                </c:pt>
                <c:pt idx="729">
                  <c:v>1931.7916666666115</c:v>
                </c:pt>
                <c:pt idx="730">
                  <c:v>1931.8749999999447</c:v>
                </c:pt>
                <c:pt idx="731">
                  <c:v>1931.958333333278</c:v>
                </c:pt>
                <c:pt idx="732">
                  <c:v>1932.0416666666113</c:v>
                </c:pt>
                <c:pt idx="733">
                  <c:v>1932.1249999999445</c:v>
                </c:pt>
                <c:pt idx="734">
                  <c:v>1932.2083333332778</c:v>
                </c:pt>
                <c:pt idx="735">
                  <c:v>1932.291666666611</c:v>
                </c:pt>
                <c:pt idx="736">
                  <c:v>1932.3749999999443</c:v>
                </c:pt>
                <c:pt idx="737">
                  <c:v>1932.4583333332776</c:v>
                </c:pt>
                <c:pt idx="738">
                  <c:v>1932.5416666666108</c:v>
                </c:pt>
                <c:pt idx="739">
                  <c:v>1932.624999999944</c:v>
                </c:pt>
                <c:pt idx="740">
                  <c:v>1932.7083333332773</c:v>
                </c:pt>
                <c:pt idx="741">
                  <c:v>1932.7916666666106</c:v>
                </c:pt>
                <c:pt idx="742">
                  <c:v>1932.8749999999438</c:v>
                </c:pt>
                <c:pt idx="743">
                  <c:v>1932.958333333277</c:v>
                </c:pt>
                <c:pt idx="744">
                  <c:v>1933.0416666666104</c:v>
                </c:pt>
                <c:pt idx="745">
                  <c:v>1933.1249999999436</c:v>
                </c:pt>
                <c:pt idx="746">
                  <c:v>1933.2083333332769</c:v>
                </c:pt>
                <c:pt idx="747">
                  <c:v>1933.2916666666101</c:v>
                </c:pt>
                <c:pt idx="748">
                  <c:v>1933.3749999999434</c:v>
                </c:pt>
                <c:pt idx="749">
                  <c:v>1933.4583333332766</c:v>
                </c:pt>
                <c:pt idx="750">
                  <c:v>1933.54166666661</c:v>
                </c:pt>
                <c:pt idx="751">
                  <c:v>1933.6249999999432</c:v>
                </c:pt>
                <c:pt idx="752">
                  <c:v>1933.7083333332764</c:v>
                </c:pt>
                <c:pt idx="753">
                  <c:v>1933.7916666666097</c:v>
                </c:pt>
                <c:pt idx="754">
                  <c:v>1933.874999999943</c:v>
                </c:pt>
                <c:pt idx="755">
                  <c:v>1933.9583333332762</c:v>
                </c:pt>
                <c:pt idx="756">
                  <c:v>1934.0416666666094</c:v>
                </c:pt>
                <c:pt idx="757">
                  <c:v>1934.1249999999427</c:v>
                </c:pt>
                <c:pt idx="758">
                  <c:v>1934.208333333276</c:v>
                </c:pt>
                <c:pt idx="759">
                  <c:v>1934.2916666666092</c:v>
                </c:pt>
                <c:pt idx="760">
                  <c:v>1934.3749999999425</c:v>
                </c:pt>
                <c:pt idx="761">
                  <c:v>1934.4583333332757</c:v>
                </c:pt>
                <c:pt idx="762">
                  <c:v>1934.541666666609</c:v>
                </c:pt>
                <c:pt idx="763">
                  <c:v>1934.6249999999422</c:v>
                </c:pt>
                <c:pt idx="764">
                  <c:v>1934.7083333332755</c:v>
                </c:pt>
                <c:pt idx="765">
                  <c:v>1934.7916666666088</c:v>
                </c:pt>
                <c:pt idx="766">
                  <c:v>1934.874999999942</c:v>
                </c:pt>
                <c:pt idx="767">
                  <c:v>1934.9583333332753</c:v>
                </c:pt>
                <c:pt idx="768">
                  <c:v>1935.0416666666085</c:v>
                </c:pt>
                <c:pt idx="769">
                  <c:v>1935.1249999999418</c:v>
                </c:pt>
                <c:pt idx="770">
                  <c:v>1935.208333333275</c:v>
                </c:pt>
                <c:pt idx="771">
                  <c:v>1935.2916666666083</c:v>
                </c:pt>
                <c:pt idx="772">
                  <c:v>1935.3749999999416</c:v>
                </c:pt>
                <c:pt idx="773">
                  <c:v>1935.4583333332748</c:v>
                </c:pt>
                <c:pt idx="774">
                  <c:v>1935.541666666608</c:v>
                </c:pt>
                <c:pt idx="775">
                  <c:v>1935.6249999999413</c:v>
                </c:pt>
                <c:pt idx="776">
                  <c:v>1935.7083333332746</c:v>
                </c:pt>
                <c:pt idx="777">
                  <c:v>1935.7916666666079</c:v>
                </c:pt>
                <c:pt idx="778">
                  <c:v>1935.874999999941</c:v>
                </c:pt>
                <c:pt idx="779">
                  <c:v>1935.9583333332744</c:v>
                </c:pt>
                <c:pt idx="780">
                  <c:v>1936.0416666666076</c:v>
                </c:pt>
                <c:pt idx="781">
                  <c:v>1936.1249999999409</c:v>
                </c:pt>
                <c:pt idx="782">
                  <c:v>1936.2083333332741</c:v>
                </c:pt>
                <c:pt idx="783">
                  <c:v>1936.2916666666074</c:v>
                </c:pt>
                <c:pt idx="784">
                  <c:v>1936.3749999999407</c:v>
                </c:pt>
                <c:pt idx="785">
                  <c:v>1936.458333333274</c:v>
                </c:pt>
                <c:pt idx="786">
                  <c:v>1936.5416666666072</c:v>
                </c:pt>
                <c:pt idx="787">
                  <c:v>1936.6249999999404</c:v>
                </c:pt>
                <c:pt idx="788">
                  <c:v>1936.7083333332737</c:v>
                </c:pt>
                <c:pt idx="789">
                  <c:v>1936.791666666607</c:v>
                </c:pt>
                <c:pt idx="790">
                  <c:v>1936.8749999999402</c:v>
                </c:pt>
                <c:pt idx="791">
                  <c:v>1936.9583333332735</c:v>
                </c:pt>
                <c:pt idx="792">
                  <c:v>1937.0416666666067</c:v>
                </c:pt>
                <c:pt idx="793">
                  <c:v>1937.12499999994</c:v>
                </c:pt>
                <c:pt idx="794">
                  <c:v>1937.2083333332732</c:v>
                </c:pt>
                <c:pt idx="795">
                  <c:v>1937.2916666666065</c:v>
                </c:pt>
                <c:pt idx="796">
                  <c:v>1937.3749999999397</c:v>
                </c:pt>
                <c:pt idx="797">
                  <c:v>1937.458333333273</c:v>
                </c:pt>
                <c:pt idx="798">
                  <c:v>1937.5416666666063</c:v>
                </c:pt>
                <c:pt idx="799">
                  <c:v>1937.6249999999395</c:v>
                </c:pt>
                <c:pt idx="800">
                  <c:v>1937.7083333332728</c:v>
                </c:pt>
                <c:pt idx="801">
                  <c:v>1937.791666666606</c:v>
                </c:pt>
                <c:pt idx="802">
                  <c:v>1937.8749999999393</c:v>
                </c:pt>
                <c:pt idx="803">
                  <c:v>1937.9583333332725</c:v>
                </c:pt>
                <c:pt idx="804">
                  <c:v>1938.0416666666058</c:v>
                </c:pt>
                <c:pt idx="805">
                  <c:v>1938.124999999939</c:v>
                </c:pt>
                <c:pt idx="806">
                  <c:v>1938.2083333332723</c:v>
                </c:pt>
                <c:pt idx="807">
                  <c:v>1938.2916666666056</c:v>
                </c:pt>
                <c:pt idx="808">
                  <c:v>1938.3749999999388</c:v>
                </c:pt>
                <c:pt idx="809">
                  <c:v>1938.458333333272</c:v>
                </c:pt>
                <c:pt idx="810">
                  <c:v>1938.5416666666054</c:v>
                </c:pt>
                <c:pt idx="811">
                  <c:v>1938.6249999999386</c:v>
                </c:pt>
                <c:pt idx="812">
                  <c:v>1938.7083333332719</c:v>
                </c:pt>
                <c:pt idx="813">
                  <c:v>1938.7916666666051</c:v>
                </c:pt>
                <c:pt idx="814">
                  <c:v>1938.8749999999384</c:v>
                </c:pt>
                <c:pt idx="815">
                  <c:v>1938.9583333332716</c:v>
                </c:pt>
                <c:pt idx="816">
                  <c:v>1939.041666666605</c:v>
                </c:pt>
                <c:pt idx="817">
                  <c:v>1939.1249999999382</c:v>
                </c:pt>
                <c:pt idx="818">
                  <c:v>1939.2083333332714</c:v>
                </c:pt>
                <c:pt idx="819">
                  <c:v>1939.2916666666047</c:v>
                </c:pt>
                <c:pt idx="820">
                  <c:v>1939.374999999938</c:v>
                </c:pt>
                <c:pt idx="821">
                  <c:v>1939.4583333332712</c:v>
                </c:pt>
                <c:pt idx="822">
                  <c:v>1939.5416666666044</c:v>
                </c:pt>
                <c:pt idx="823">
                  <c:v>1939.6249999999377</c:v>
                </c:pt>
                <c:pt idx="824">
                  <c:v>1939.708333333271</c:v>
                </c:pt>
                <c:pt idx="825">
                  <c:v>1939.7916666666042</c:v>
                </c:pt>
                <c:pt idx="826">
                  <c:v>1939.8749999999375</c:v>
                </c:pt>
                <c:pt idx="827">
                  <c:v>1939.9583333332707</c:v>
                </c:pt>
                <c:pt idx="828">
                  <c:v>1940.041666666604</c:v>
                </c:pt>
                <c:pt idx="829">
                  <c:v>1940.1249999999372</c:v>
                </c:pt>
                <c:pt idx="830">
                  <c:v>1940.2083333332705</c:v>
                </c:pt>
                <c:pt idx="831">
                  <c:v>1940.2916666666038</c:v>
                </c:pt>
                <c:pt idx="832">
                  <c:v>1940.374999999937</c:v>
                </c:pt>
                <c:pt idx="833">
                  <c:v>1940.4583333332703</c:v>
                </c:pt>
                <c:pt idx="834">
                  <c:v>1940.5416666666035</c:v>
                </c:pt>
                <c:pt idx="835">
                  <c:v>1940.6249999999368</c:v>
                </c:pt>
                <c:pt idx="836">
                  <c:v>1940.70833333327</c:v>
                </c:pt>
                <c:pt idx="837">
                  <c:v>1940.7916666666033</c:v>
                </c:pt>
                <c:pt idx="838">
                  <c:v>1940.8749999999366</c:v>
                </c:pt>
                <c:pt idx="839">
                  <c:v>1940.9583333332698</c:v>
                </c:pt>
                <c:pt idx="840">
                  <c:v>1941.041666666603</c:v>
                </c:pt>
                <c:pt idx="841">
                  <c:v>1941.1249999999363</c:v>
                </c:pt>
                <c:pt idx="842">
                  <c:v>1941.2083333332696</c:v>
                </c:pt>
                <c:pt idx="843">
                  <c:v>1941.2916666666029</c:v>
                </c:pt>
                <c:pt idx="844">
                  <c:v>1941.374999999936</c:v>
                </c:pt>
                <c:pt idx="845">
                  <c:v>1941.4583333332694</c:v>
                </c:pt>
                <c:pt idx="846">
                  <c:v>1941.5416666666026</c:v>
                </c:pt>
                <c:pt idx="847">
                  <c:v>1941.6249999999359</c:v>
                </c:pt>
                <c:pt idx="848">
                  <c:v>1941.7083333332691</c:v>
                </c:pt>
                <c:pt idx="849">
                  <c:v>1941.7916666666024</c:v>
                </c:pt>
                <c:pt idx="850">
                  <c:v>1941.8749999999357</c:v>
                </c:pt>
                <c:pt idx="851">
                  <c:v>1941.958333333269</c:v>
                </c:pt>
                <c:pt idx="852">
                  <c:v>1942.0416666666022</c:v>
                </c:pt>
                <c:pt idx="853">
                  <c:v>1942.1249999999354</c:v>
                </c:pt>
                <c:pt idx="854">
                  <c:v>1942.2083333332687</c:v>
                </c:pt>
                <c:pt idx="855">
                  <c:v>1942.291666666602</c:v>
                </c:pt>
                <c:pt idx="856">
                  <c:v>1942.3749999999352</c:v>
                </c:pt>
                <c:pt idx="857">
                  <c:v>1942.4583333332685</c:v>
                </c:pt>
                <c:pt idx="858">
                  <c:v>1942.5416666666017</c:v>
                </c:pt>
                <c:pt idx="859">
                  <c:v>1942.624999999935</c:v>
                </c:pt>
                <c:pt idx="860">
                  <c:v>1942.7083333332682</c:v>
                </c:pt>
                <c:pt idx="861">
                  <c:v>1942.7916666666015</c:v>
                </c:pt>
                <c:pt idx="862">
                  <c:v>1942.8749999999347</c:v>
                </c:pt>
                <c:pt idx="863">
                  <c:v>1942.958333333268</c:v>
                </c:pt>
                <c:pt idx="864">
                  <c:v>1943.0416666666013</c:v>
                </c:pt>
                <c:pt idx="865">
                  <c:v>1943.1249999999345</c:v>
                </c:pt>
                <c:pt idx="866">
                  <c:v>1943.2083333332678</c:v>
                </c:pt>
                <c:pt idx="867">
                  <c:v>1943.291666666601</c:v>
                </c:pt>
                <c:pt idx="868">
                  <c:v>1943.3749999999343</c:v>
                </c:pt>
                <c:pt idx="869">
                  <c:v>1943.4583333332675</c:v>
                </c:pt>
                <c:pt idx="870">
                  <c:v>1943.5416666666008</c:v>
                </c:pt>
                <c:pt idx="871">
                  <c:v>1943.624999999934</c:v>
                </c:pt>
                <c:pt idx="872">
                  <c:v>1943.7083333332673</c:v>
                </c:pt>
                <c:pt idx="873">
                  <c:v>1943.7916666666006</c:v>
                </c:pt>
                <c:pt idx="874">
                  <c:v>1943.8749999999338</c:v>
                </c:pt>
                <c:pt idx="875">
                  <c:v>1943.958333333267</c:v>
                </c:pt>
                <c:pt idx="876">
                  <c:v>1944.0416666666003</c:v>
                </c:pt>
                <c:pt idx="877">
                  <c:v>1944.1249999999336</c:v>
                </c:pt>
                <c:pt idx="878">
                  <c:v>1944.2083333332669</c:v>
                </c:pt>
                <c:pt idx="879">
                  <c:v>1944.2916666666001</c:v>
                </c:pt>
                <c:pt idx="880">
                  <c:v>1944.3749999999334</c:v>
                </c:pt>
                <c:pt idx="881">
                  <c:v>1944.4583333332666</c:v>
                </c:pt>
                <c:pt idx="882">
                  <c:v>1944.5416666666</c:v>
                </c:pt>
                <c:pt idx="883">
                  <c:v>1944.6249999999332</c:v>
                </c:pt>
                <c:pt idx="884">
                  <c:v>1944.7083333332664</c:v>
                </c:pt>
                <c:pt idx="885">
                  <c:v>1944.7916666665997</c:v>
                </c:pt>
                <c:pt idx="886">
                  <c:v>1944.874999999933</c:v>
                </c:pt>
                <c:pt idx="887">
                  <c:v>1944.9583333332662</c:v>
                </c:pt>
                <c:pt idx="888">
                  <c:v>1945.0416666665994</c:v>
                </c:pt>
                <c:pt idx="889">
                  <c:v>1945.1249999999327</c:v>
                </c:pt>
                <c:pt idx="890">
                  <c:v>1945.208333333266</c:v>
                </c:pt>
                <c:pt idx="891">
                  <c:v>1945.2916666665992</c:v>
                </c:pt>
                <c:pt idx="892">
                  <c:v>1945.3749999999325</c:v>
                </c:pt>
                <c:pt idx="893">
                  <c:v>1945.4583333332657</c:v>
                </c:pt>
                <c:pt idx="894">
                  <c:v>1945.541666666599</c:v>
                </c:pt>
                <c:pt idx="895">
                  <c:v>1945.6249999999322</c:v>
                </c:pt>
                <c:pt idx="896">
                  <c:v>1945.7083333332655</c:v>
                </c:pt>
                <c:pt idx="897">
                  <c:v>1945.7916666665988</c:v>
                </c:pt>
                <c:pt idx="898">
                  <c:v>1945.874999999932</c:v>
                </c:pt>
                <c:pt idx="899">
                  <c:v>1945.9583333332653</c:v>
                </c:pt>
                <c:pt idx="900">
                  <c:v>1946.0416666665985</c:v>
                </c:pt>
                <c:pt idx="901">
                  <c:v>1946.1249999999318</c:v>
                </c:pt>
                <c:pt idx="902">
                  <c:v>1946.208333333265</c:v>
                </c:pt>
                <c:pt idx="903">
                  <c:v>1946.2916666665983</c:v>
                </c:pt>
                <c:pt idx="904">
                  <c:v>1946.3749999999316</c:v>
                </c:pt>
                <c:pt idx="905">
                  <c:v>1946.4583333332648</c:v>
                </c:pt>
                <c:pt idx="906">
                  <c:v>1946.541666666598</c:v>
                </c:pt>
                <c:pt idx="907">
                  <c:v>1946.6249999999313</c:v>
                </c:pt>
                <c:pt idx="908">
                  <c:v>1946.7083333332646</c:v>
                </c:pt>
                <c:pt idx="909">
                  <c:v>1946.7916666665978</c:v>
                </c:pt>
                <c:pt idx="910">
                  <c:v>1946.874999999931</c:v>
                </c:pt>
                <c:pt idx="911">
                  <c:v>1946.9583333332644</c:v>
                </c:pt>
                <c:pt idx="912">
                  <c:v>1947.0416666665976</c:v>
                </c:pt>
                <c:pt idx="913">
                  <c:v>1947.1249999999309</c:v>
                </c:pt>
                <c:pt idx="914">
                  <c:v>1947.2083333332641</c:v>
                </c:pt>
                <c:pt idx="915">
                  <c:v>1947.2916666665974</c:v>
                </c:pt>
                <c:pt idx="916">
                  <c:v>1947.3749999999307</c:v>
                </c:pt>
                <c:pt idx="917">
                  <c:v>1947.458333333264</c:v>
                </c:pt>
                <c:pt idx="918">
                  <c:v>1947.5416666665972</c:v>
                </c:pt>
                <c:pt idx="919">
                  <c:v>1947.6249999999304</c:v>
                </c:pt>
                <c:pt idx="920">
                  <c:v>1947.7083333332637</c:v>
                </c:pt>
                <c:pt idx="921">
                  <c:v>1947.791666666597</c:v>
                </c:pt>
                <c:pt idx="922">
                  <c:v>1947.8749999999302</c:v>
                </c:pt>
                <c:pt idx="923">
                  <c:v>1947.9583333332635</c:v>
                </c:pt>
                <c:pt idx="924">
                  <c:v>1948.0416666665967</c:v>
                </c:pt>
                <c:pt idx="925">
                  <c:v>1948.12499999993</c:v>
                </c:pt>
                <c:pt idx="926">
                  <c:v>1948.2083333332632</c:v>
                </c:pt>
                <c:pt idx="927">
                  <c:v>1948.2916666665965</c:v>
                </c:pt>
                <c:pt idx="928">
                  <c:v>1948.3749999999297</c:v>
                </c:pt>
                <c:pt idx="929">
                  <c:v>1948.458333333263</c:v>
                </c:pt>
                <c:pt idx="930">
                  <c:v>1948.5416666665963</c:v>
                </c:pt>
                <c:pt idx="931">
                  <c:v>1948.6249999999295</c:v>
                </c:pt>
                <c:pt idx="932">
                  <c:v>1948.7083333332628</c:v>
                </c:pt>
                <c:pt idx="933">
                  <c:v>1948.791666666596</c:v>
                </c:pt>
                <c:pt idx="934">
                  <c:v>1948.8749999999293</c:v>
                </c:pt>
                <c:pt idx="935">
                  <c:v>1948.9583333332625</c:v>
                </c:pt>
                <c:pt idx="936">
                  <c:v>1949.0416666665958</c:v>
                </c:pt>
                <c:pt idx="937">
                  <c:v>1949.124999999929</c:v>
                </c:pt>
                <c:pt idx="938">
                  <c:v>1949.2083333332623</c:v>
                </c:pt>
                <c:pt idx="939">
                  <c:v>1949.2916666665956</c:v>
                </c:pt>
                <c:pt idx="940">
                  <c:v>1949.3749999999288</c:v>
                </c:pt>
                <c:pt idx="941">
                  <c:v>1949.458333333262</c:v>
                </c:pt>
                <c:pt idx="942">
                  <c:v>1949.5416666665953</c:v>
                </c:pt>
                <c:pt idx="943">
                  <c:v>1949.6249999999286</c:v>
                </c:pt>
                <c:pt idx="944">
                  <c:v>1949.7083333332619</c:v>
                </c:pt>
                <c:pt idx="945">
                  <c:v>1949.7916666665951</c:v>
                </c:pt>
                <c:pt idx="946">
                  <c:v>1949.8749999999284</c:v>
                </c:pt>
                <c:pt idx="947">
                  <c:v>1949.9583333332616</c:v>
                </c:pt>
                <c:pt idx="948">
                  <c:v>1950.041666666595</c:v>
                </c:pt>
                <c:pt idx="949">
                  <c:v>1950.1249999999281</c:v>
                </c:pt>
                <c:pt idx="950">
                  <c:v>1950.2083333332614</c:v>
                </c:pt>
                <c:pt idx="951">
                  <c:v>1950.2916666665947</c:v>
                </c:pt>
                <c:pt idx="952">
                  <c:v>1950.374999999928</c:v>
                </c:pt>
                <c:pt idx="953">
                  <c:v>1950.4583333332612</c:v>
                </c:pt>
                <c:pt idx="954">
                  <c:v>1950.5416666665944</c:v>
                </c:pt>
                <c:pt idx="955">
                  <c:v>1950.6249999999277</c:v>
                </c:pt>
                <c:pt idx="956">
                  <c:v>1950.708333333261</c:v>
                </c:pt>
                <c:pt idx="957">
                  <c:v>1950.7916666665942</c:v>
                </c:pt>
                <c:pt idx="958">
                  <c:v>1950.8749999999275</c:v>
                </c:pt>
                <c:pt idx="959">
                  <c:v>1950.9583333332607</c:v>
                </c:pt>
                <c:pt idx="960">
                  <c:v>1951.041666666594</c:v>
                </c:pt>
                <c:pt idx="961">
                  <c:v>1951.1249999999272</c:v>
                </c:pt>
                <c:pt idx="962">
                  <c:v>1951.2083333332605</c:v>
                </c:pt>
                <c:pt idx="963">
                  <c:v>1951.2916666665938</c:v>
                </c:pt>
                <c:pt idx="964">
                  <c:v>1951.374999999927</c:v>
                </c:pt>
                <c:pt idx="965">
                  <c:v>1951.4583333332603</c:v>
                </c:pt>
                <c:pt idx="966">
                  <c:v>1951.5416666665935</c:v>
                </c:pt>
                <c:pt idx="967">
                  <c:v>1951.6249999999268</c:v>
                </c:pt>
                <c:pt idx="968">
                  <c:v>1951.70833333326</c:v>
                </c:pt>
                <c:pt idx="969">
                  <c:v>1951.7916666665933</c:v>
                </c:pt>
                <c:pt idx="970">
                  <c:v>1951.8749999999266</c:v>
                </c:pt>
                <c:pt idx="971">
                  <c:v>1951.9583333332598</c:v>
                </c:pt>
                <c:pt idx="972">
                  <c:v>1952.041666666593</c:v>
                </c:pt>
                <c:pt idx="973">
                  <c:v>1952.1249999999263</c:v>
                </c:pt>
                <c:pt idx="974">
                  <c:v>1952.2083333332596</c:v>
                </c:pt>
                <c:pt idx="975">
                  <c:v>1952.2916666665928</c:v>
                </c:pt>
                <c:pt idx="976">
                  <c:v>1952.374999999926</c:v>
                </c:pt>
                <c:pt idx="977">
                  <c:v>1952.4583333332594</c:v>
                </c:pt>
                <c:pt idx="978">
                  <c:v>1952.5416666665926</c:v>
                </c:pt>
                <c:pt idx="979">
                  <c:v>1952.6249999999259</c:v>
                </c:pt>
                <c:pt idx="980">
                  <c:v>1952.7083333332591</c:v>
                </c:pt>
                <c:pt idx="981">
                  <c:v>1952.7916666665924</c:v>
                </c:pt>
                <c:pt idx="982">
                  <c:v>1952.8749999999256</c:v>
                </c:pt>
                <c:pt idx="983">
                  <c:v>1952.958333333259</c:v>
                </c:pt>
                <c:pt idx="984">
                  <c:v>1953.0416666665922</c:v>
                </c:pt>
                <c:pt idx="985">
                  <c:v>1953.1249999999254</c:v>
                </c:pt>
                <c:pt idx="986">
                  <c:v>1953.2083333332587</c:v>
                </c:pt>
                <c:pt idx="987">
                  <c:v>1953.291666666592</c:v>
                </c:pt>
                <c:pt idx="988">
                  <c:v>1953.3749999999252</c:v>
                </c:pt>
                <c:pt idx="989">
                  <c:v>1953.4583333332585</c:v>
                </c:pt>
                <c:pt idx="990">
                  <c:v>1953.5416666665917</c:v>
                </c:pt>
                <c:pt idx="991">
                  <c:v>1953.624999999925</c:v>
                </c:pt>
                <c:pt idx="992">
                  <c:v>1953.7083333332582</c:v>
                </c:pt>
                <c:pt idx="993">
                  <c:v>1953.7916666665915</c:v>
                </c:pt>
                <c:pt idx="994">
                  <c:v>1953.8749999999247</c:v>
                </c:pt>
                <c:pt idx="995">
                  <c:v>1953.958333333258</c:v>
                </c:pt>
                <c:pt idx="996">
                  <c:v>1954.0416666665913</c:v>
                </c:pt>
                <c:pt idx="997">
                  <c:v>1954.1249999999245</c:v>
                </c:pt>
                <c:pt idx="998">
                  <c:v>1954.2083333332578</c:v>
                </c:pt>
                <c:pt idx="999">
                  <c:v>1954.291666666591</c:v>
                </c:pt>
                <c:pt idx="1000">
                  <c:v>1954.3749999999243</c:v>
                </c:pt>
                <c:pt idx="1001">
                  <c:v>1954.4583333332575</c:v>
                </c:pt>
                <c:pt idx="1002">
                  <c:v>1954.5416666665908</c:v>
                </c:pt>
                <c:pt idx="1003">
                  <c:v>1954.624999999924</c:v>
                </c:pt>
                <c:pt idx="1004">
                  <c:v>1954.7083333332573</c:v>
                </c:pt>
                <c:pt idx="1005">
                  <c:v>1954.7916666665906</c:v>
                </c:pt>
                <c:pt idx="1006">
                  <c:v>1954.8749999999238</c:v>
                </c:pt>
                <c:pt idx="1007">
                  <c:v>1954.958333333257</c:v>
                </c:pt>
                <c:pt idx="1008">
                  <c:v>1955.0416666665903</c:v>
                </c:pt>
                <c:pt idx="1009">
                  <c:v>1955.1249999999236</c:v>
                </c:pt>
                <c:pt idx="1010">
                  <c:v>1955.2083333332569</c:v>
                </c:pt>
                <c:pt idx="1011">
                  <c:v>1955.2916666665901</c:v>
                </c:pt>
                <c:pt idx="1012">
                  <c:v>1955.3749999999234</c:v>
                </c:pt>
                <c:pt idx="1013">
                  <c:v>1955.4583333332566</c:v>
                </c:pt>
                <c:pt idx="1014">
                  <c:v>1955.54166666659</c:v>
                </c:pt>
                <c:pt idx="1015">
                  <c:v>1955.6249999999231</c:v>
                </c:pt>
                <c:pt idx="1016">
                  <c:v>1955.7083333332564</c:v>
                </c:pt>
                <c:pt idx="1017">
                  <c:v>1955.7916666665897</c:v>
                </c:pt>
                <c:pt idx="1018">
                  <c:v>1955.874999999923</c:v>
                </c:pt>
                <c:pt idx="1019">
                  <c:v>1955.9583333332562</c:v>
                </c:pt>
                <c:pt idx="1020">
                  <c:v>1956.0416666665894</c:v>
                </c:pt>
                <c:pt idx="1021">
                  <c:v>1956.1249999999227</c:v>
                </c:pt>
                <c:pt idx="1022">
                  <c:v>1956.208333333256</c:v>
                </c:pt>
                <c:pt idx="1023">
                  <c:v>1956.2916666665892</c:v>
                </c:pt>
                <c:pt idx="1024">
                  <c:v>1956.3749999999225</c:v>
                </c:pt>
                <c:pt idx="1025">
                  <c:v>1956.4583333332557</c:v>
                </c:pt>
                <c:pt idx="1026">
                  <c:v>1956.541666666589</c:v>
                </c:pt>
                <c:pt idx="1027">
                  <c:v>1956.6249999999222</c:v>
                </c:pt>
                <c:pt idx="1028">
                  <c:v>1956.7083333332555</c:v>
                </c:pt>
                <c:pt idx="1029">
                  <c:v>1956.7916666665888</c:v>
                </c:pt>
                <c:pt idx="1030">
                  <c:v>1956.874999999922</c:v>
                </c:pt>
                <c:pt idx="1031">
                  <c:v>1956.9583333332553</c:v>
                </c:pt>
                <c:pt idx="1032">
                  <c:v>1957.0416666665885</c:v>
                </c:pt>
                <c:pt idx="1033">
                  <c:v>1957.1249999999218</c:v>
                </c:pt>
                <c:pt idx="1034">
                  <c:v>1957.208333333255</c:v>
                </c:pt>
                <c:pt idx="1035">
                  <c:v>1957.2916666665883</c:v>
                </c:pt>
                <c:pt idx="1036">
                  <c:v>1957.3749999999216</c:v>
                </c:pt>
                <c:pt idx="1037">
                  <c:v>1957.4583333332548</c:v>
                </c:pt>
                <c:pt idx="1038">
                  <c:v>1957.541666666588</c:v>
                </c:pt>
                <c:pt idx="1039">
                  <c:v>1957.6249999999213</c:v>
                </c:pt>
                <c:pt idx="1040">
                  <c:v>1957.7083333332546</c:v>
                </c:pt>
                <c:pt idx="1041">
                  <c:v>1957.7916666665878</c:v>
                </c:pt>
                <c:pt idx="1042">
                  <c:v>1957.874999999921</c:v>
                </c:pt>
                <c:pt idx="1043">
                  <c:v>1957.9583333332544</c:v>
                </c:pt>
                <c:pt idx="1044">
                  <c:v>1958.0416666665876</c:v>
                </c:pt>
                <c:pt idx="1045">
                  <c:v>1958.1249999999209</c:v>
                </c:pt>
                <c:pt idx="1046">
                  <c:v>1958.2083333332541</c:v>
                </c:pt>
                <c:pt idx="1047">
                  <c:v>1958.2916666665874</c:v>
                </c:pt>
                <c:pt idx="1048">
                  <c:v>1958.3749999999206</c:v>
                </c:pt>
                <c:pt idx="1049">
                  <c:v>1958.458333333254</c:v>
                </c:pt>
                <c:pt idx="1050">
                  <c:v>1958.5416666665872</c:v>
                </c:pt>
                <c:pt idx="1051">
                  <c:v>1958.6249999999204</c:v>
                </c:pt>
                <c:pt idx="1052">
                  <c:v>1958.7083333332537</c:v>
                </c:pt>
                <c:pt idx="1053">
                  <c:v>1958.791666666587</c:v>
                </c:pt>
                <c:pt idx="1054">
                  <c:v>1958.8749999999202</c:v>
                </c:pt>
                <c:pt idx="1055">
                  <c:v>1958.9583333332534</c:v>
                </c:pt>
                <c:pt idx="1056">
                  <c:v>1959.0416666665867</c:v>
                </c:pt>
                <c:pt idx="1057">
                  <c:v>1959.12499999992</c:v>
                </c:pt>
                <c:pt idx="1058">
                  <c:v>1959.2083333332532</c:v>
                </c:pt>
                <c:pt idx="1059">
                  <c:v>1959.2916666665865</c:v>
                </c:pt>
                <c:pt idx="1060">
                  <c:v>1959.3749999999197</c:v>
                </c:pt>
                <c:pt idx="1061">
                  <c:v>1959.458333333253</c:v>
                </c:pt>
                <c:pt idx="1062">
                  <c:v>1959.5416666665863</c:v>
                </c:pt>
                <c:pt idx="1063">
                  <c:v>1959.6249999999195</c:v>
                </c:pt>
                <c:pt idx="1064">
                  <c:v>1959.7083333332528</c:v>
                </c:pt>
                <c:pt idx="1065">
                  <c:v>1959.791666666586</c:v>
                </c:pt>
                <c:pt idx="1066">
                  <c:v>1959.8749999999193</c:v>
                </c:pt>
                <c:pt idx="1067">
                  <c:v>1959.9583333332525</c:v>
                </c:pt>
                <c:pt idx="1068">
                  <c:v>1960.0416666665858</c:v>
                </c:pt>
                <c:pt idx="1069">
                  <c:v>1960.124999999919</c:v>
                </c:pt>
                <c:pt idx="1070">
                  <c:v>1960.2083333332523</c:v>
                </c:pt>
                <c:pt idx="1071">
                  <c:v>1960.2916666665856</c:v>
                </c:pt>
                <c:pt idx="1072">
                  <c:v>1960.3749999999188</c:v>
                </c:pt>
                <c:pt idx="1073">
                  <c:v>1960.458333333252</c:v>
                </c:pt>
                <c:pt idx="1074">
                  <c:v>1960.5416666665853</c:v>
                </c:pt>
                <c:pt idx="1075">
                  <c:v>1960.6249999999186</c:v>
                </c:pt>
                <c:pt idx="1076">
                  <c:v>1960.7083333332519</c:v>
                </c:pt>
                <c:pt idx="1077">
                  <c:v>1960.7916666665851</c:v>
                </c:pt>
                <c:pt idx="1078">
                  <c:v>1960.8749999999184</c:v>
                </c:pt>
                <c:pt idx="1079">
                  <c:v>1960.9583333332516</c:v>
                </c:pt>
                <c:pt idx="1080">
                  <c:v>1961.041666666585</c:v>
                </c:pt>
                <c:pt idx="1081">
                  <c:v>1961.1249999999181</c:v>
                </c:pt>
                <c:pt idx="1082">
                  <c:v>1961.2083333332514</c:v>
                </c:pt>
                <c:pt idx="1083">
                  <c:v>1961.2916666665847</c:v>
                </c:pt>
                <c:pt idx="1084">
                  <c:v>1961.374999999918</c:v>
                </c:pt>
                <c:pt idx="1085">
                  <c:v>1961.4583333332512</c:v>
                </c:pt>
                <c:pt idx="1086">
                  <c:v>1961.5416666665844</c:v>
                </c:pt>
                <c:pt idx="1087">
                  <c:v>1961.6249999999177</c:v>
                </c:pt>
                <c:pt idx="1088">
                  <c:v>1961.708333333251</c:v>
                </c:pt>
                <c:pt idx="1089">
                  <c:v>1961.7916666665842</c:v>
                </c:pt>
                <c:pt idx="1090">
                  <c:v>1961.8749999999175</c:v>
                </c:pt>
                <c:pt idx="1091">
                  <c:v>1961.9583333332507</c:v>
                </c:pt>
                <c:pt idx="1092">
                  <c:v>1962.041666666584</c:v>
                </c:pt>
                <c:pt idx="1093">
                  <c:v>1962.1249999999172</c:v>
                </c:pt>
                <c:pt idx="1094">
                  <c:v>1962.2083333332505</c:v>
                </c:pt>
                <c:pt idx="1095">
                  <c:v>1962.2916666665838</c:v>
                </c:pt>
                <c:pt idx="1096">
                  <c:v>1962.374999999917</c:v>
                </c:pt>
                <c:pt idx="1097">
                  <c:v>1962.4583333332503</c:v>
                </c:pt>
                <c:pt idx="1098">
                  <c:v>1962.5416666665835</c:v>
                </c:pt>
                <c:pt idx="1099">
                  <c:v>1962.6249999999168</c:v>
                </c:pt>
                <c:pt idx="1100">
                  <c:v>1962.70833333325</c:v>
                </c:pt>
                <c:pt idx="1101">
                  <c:v>1962.7916666665833</c:v>
                </c:pt>
                <c:pt idx="1102">
                  <c:v>1962.8749999999166</c:v>
                </c:pt>
                <c:pt idx="1103">
                  <c:v>1962.9583333332498</c:v>
                </c:pt>
                <c:pt idx="1104">
                  <c:v>1963.041666666583</c:v>
                </c:pt>
                <c:pt idx="1105">
                  <c:v>1963.1249999999163</c:v>
                </c:pt>
                <c:pt idx="1106">
                  <c:v>1963.2083333332496</c:v>
                </c:pt>
                <c:pt idx="1107">
                  <c:v>1963.2916666665828</c:v>
                </c:pt>
                <c:pt idx="1108">
                  <c:v>1963.374999999916</c:v>
                </c:pt>
                <c:pt idx="1109">
                  <c:v>1963.4583333332494</c:v>
                </c:pt>
                <c:pt idx="1110">
                  <c:v>1963.5416666665826</c:v>
                </c:pt>
                <c:pt idx="1111">
                  <c:v>1963.6249999999159</c:v>
                </c:pt>
                <c:pt idx="1112">
                  <c:v>1963.7083333332491</c:v>
                </c:pt>
                <c:pt idx="1113">
                  <c:v>1963.7916666665824</c:v>
                </c:pt>
                <c:pt idx="1114">
                  <c:v>1963.8749999999156</c:v>
                </c:pt>
                <c:pt idx="1115">
                  <c:v>1963.958333333249</c:v>
                </c:pt>
                <c:pt idx="1116">
                  <c:v>1964.0416666665822</c:v>
                </c:pt>
                <c:pt idx="1117">
                  <c:v>1964.1249999999154</c:v>
                </c:pt>
                <c:pt idx="1118">
                  <c:v>1964.2083333332487</c:v>
                </c:pt>
                <c:pt idx="1119">
                  <c:v>1964.291666666582</c:v>
                </c:pt>
                <c:pt idx="1120">
                  <c:v>1964.3749999999152</c:v>
                </c:pt>
                <c:pt idx="1121">
                  <c:v>1964.4583333332484</c:v>
                </c:pt>
                <c:pt idx="1122">
                  <c:v>1964.5416666665817</c:v>
                </c:pt>
                <c:pt idx="1123">
                  <c:v>1964.624999999915</c:v>
                </c:pt>
                <c:pt idx="1124">
                  <c:v>1964.7083333332482</c:v>
                </c:pt>
                <c:pt idx="1125">
                  <c:v>1964.7916666665815</c:v>
                </c:pt>
                <c:pt idx="1126">
                  <c:v>1964.8749999999147</c:v>
                </c:pt>
                <c:pt idx="1127">
                  <c:v>1964.958333333248</c:v>
                </c:pt>
                <c:pt idx="1128">
                  <c:v>1965.0416666665812</c:v>
                </c:pt>
                <c:pt idx="1129">
                  <c:v>1965.1249999999145</c:v>
                </c:pt>
                <c:pt idx="1130">
                  <c:v>1965.2083333332478</c:v>
                </c:pt>
                <c:pt idx="1131">
                  <c:v>1965.291666666581</c:v>
                </c:pt>
                <c:pt idx="1132">
                  <c:v>1965.3749999999143</c:v>
                </c:pt>
                <c:pt idx="1133">
                  <c:v>1965.4583333332475</c:v>
                </c:pt>
                <c:pt idx="1134">
                  <c:v>1965.5416666665808</c:v>
                </c:pt>
                <c:pt idx="1135">
                  <c:v>1965.624999999914</c:v>
                </c:pt>
                <c:pt idx="1136">
                  <c:v>1965.7083333332473</c:v>
                </c:pt>
                <c:pt idx="1137">
                  <c:v>1965.7916666665806</c:v>
                </c:pt>
                <c:pt idx="1138">
                  <c:v>1965.8749999999138</c:v>
                </c:pt>
                <c:pt idx="1139">
                  <c:v>1965.958333333247</c:v>
                </c:pt>
                <c:pt idx="1140">
                  <c:v>1966.0416666665803</c:v>
                </c:pt>
                <c:pt idx="1141">
                  <c:v>1966.1249999999136</c:v>
                </c:pt>
                <c:pt idx="1142">
                  <c:v>1966.2083333332469</c:v>
                </c:pt>
                <c:pt idx="1143">
                  <c:v>1966.29166666658</c:v>
                </c:pt>
                <c:pt idx="1144">
                  <c:v>1966.3749999999134</c:v>
                </c:pt>
                <c:pt idx="1145">
                  <c:v>1966.4583333332466</c:v>
                </c:pt>
                <c:pt idx="1146">
                  <c:v>1966.5416666665799</c:v>
                </c:pt>
                <c:pt idx="1147">
                  <c:v>1966.6249999999131</c:v>
                </c:pt>
                <c:pt idx="1148">
                  <c:v>1966.7083333332464</c:v>
                </c:pt>
                <c:pt idx="1149">
                  <c:v>1966.7916666665797</c:v>
                </c:pt>
                <c:pt idx="1150">
                  <c:v>1966.874999999913</c:v>
                </c:pt>
                <c:pt idx="1151">
                  <c:v>1966.9583333332462</c:v>
                </c:pt>
                <c:pt idx="1152">
                  <c:v>1967.0416666665794</c:v>
                </c:pt>
                <c:pt idx="1153">
                  <c:v>1967.1249999999127</c:v>
                </c:pt>
                <c:pt idx="1154">
                  <c:v>1967.208333333246</c:v>
                </c:pt>
                <c:pt idx="1155">
                  <c:v>1967.2916666665792</c:v>
                </c:pt>
                <c:pt idx="1156">
                  <c:v>1967.3749999999125</c:v>
                </c:pt>
                <c:pt idx="1157">
                  <c:v>1967.4583333332457</c:v>
                </c:pt>
                <c:pt idx="1158">
                  <c:v>1967.541666666579</c:v>
                </c:pt>
                <c:pt idx="1159">
                  <c:v>1967.6249999999122</c:v>
                </c:pt>
                <c:pt idx="1160">
                  <c:v>1967.7083333332455</c:v>
                </c:pt>
                <c:pt idx="1161">
                  <c:v>1967.7916666665787</c:v>
                </c:pt>
                <c:pt idx="1162">
                  <c:v>1967.874999999912</c:v>
                </c:pt>
                <c:pt idx="1163">
                  <c:v>1967.9583333332453</c:v>
                </c:pt>
                <c:pt idx="1164">
                  <c:v>1968.0416666665785</c:v>
                </c:pt>
                <c:pt idx="1165">
                  <c:v>1968.1249999999118</c:v>
                </c:pt>
                <c:pt idx="1166">
                  <c:v>1968.208333333245</c:v>
                </c:pt>
                <c:pt idx="1167">
                  <c:v>1968.2916666665783</c:v>
                </c:pt>
                <c:pt idx="1168">
                  <c:v>1968.3749999999116</c:v>
                </c:pt>
                <c:pt idx="1169">
                  <c:v>1968.4583333332448</c:v>
                </c:pt>
                <c:pt idx="1170">
                  <c:v>1968.541666666578</c:v>
                </c:pt>
                <c:pt idx="1171">
                  <c:v>1968.6249999999113</c:v>
                </c:pt>
                <c:pt idx="1172">
                  <c:v>1968.7083333332446</c:v>
                </c:pt>
                <c:pt idx="1173">
                  <c:v>1968.7916666665778</c:v>
                </c:pt>
                <c:pt idx="1174">
                  <c:v>1968.874999999911</c:v>
                </c:pt>
                <c:pt idx="1175">
                  <c:v>1968.9583333332444</c:v>
                </c:pt>
                <c:pt idx="1176">
                  <c:v>1969.0416666665776</c:v>
                </c:pt>
                <c:pt idx="1177">
                  <c:v>1969.1249999999109</c:v>
                </c:pt>
                <c:pt idx="1178">
                  <c:v>1969.2083333332441</c:v>
                </c:pt>
                <c:pt idx="1179">
                  <c:v>1969.2916666665774</c:v>
                </c:pt>
                <c:pt idx="1180">
                  <c:v>1969.3749999999106</c:v>
                </c:pt>
                <c:pt idx="1181">
                  <c:v>1969.458333333244</c:v>
                </c:pt>
                <c:pt idx="1182">
                  <c:v>1969.5416666665772</c:v>
                </c:pt>
                <c:pt idx="1183">
                  <c:v>1969.6249999999104</c:v>
                </c:pt>
                <c:pt idx="1184">
                  <c:v>1969.7083333332437</c:v>
                </c:pt>
                <c:pt idx="1185">
                  <c:v>1969.791666666577</c:v>
                </c:pt>
                <c:pt idx="1186">
                  <c:v>1969.8749999999102</c:v>
                </c:pt>
                <c:pt idx="1187">
                  <c:v>1969.9583333332434</c:v>
                </c:pt>
                <c:pt idx="1188">
                  <c:v>1970.0416666665767</c:v>
                </c:pt>
                <c:pt idx="1189">
                  <c:v>1970.12499999991</c:v>
                </c:pt>
                <c:pt idx="1190">
                  <c:v>1970.2083333332432</c:v>
                </c:pt>
                <c:pt idx="1191">
                  <c:v>1970.2916666665765</c:v>
                </c:pt>
                <c:pt idx="1192">
                  <c:v>1970.3749999999097</c:v>
                </c:pt>
                <c:pt idx="1193">
                  <c:v>1970.458333333243</c:v>
                </c:pt>
                <c:pt idx="1194">
                  <c:v>1970.5416666665762</c:v>
                </c:pt>
                <c:pt idx="1195">
                  <c:v>1970.6249999999095</c:v>
                </c:pt>
                <c:pt idx="1196">
                  <c:v>1970.7083333332428</c:v>
                </c:pt>
                <c:pt idx="1197">
                  <c:v>1970.791666666576</c:v>
                </c:pt>
                <c:pt idx="1198">
                  <c:v>1970.8749999999093</c:v>
                </c:pt>
                <c:pt idx="1199">
                  <c:v>1970.9583333332425</c:v>
                </c:pt>
                <c:pt idx="1200">
                  <c:v>1971.0416666665758</c:v>
                </c:pt>
                <c:pt idx="1201">
                  <c:v>1971.124999999909</c:v>
                </c:pt>
                <c:pt idx="1202">
                  <c:v>1971.2083333332423</c:v>
                </c:pt>
                <c:pt idx="1203">
                  <c:v>1971.2916666665756</c:v>
                </c:pt>
                <c:pt idx="1204">
                  <c:v>1971.3749999999088</c:v>
                </c:pt>
                <c:pt idx="1205">
                  <c:v>1971.458333333242</c:v>
                </c:pt>
                <c:pt idx="1206">
                  <c:v>1971.5416666665753</c:v>
                </c:pt>
                <c:pt idx="1207">
                  <c:v>1971.6249999999086</c:v>
                </c:pt>
                <c:pt idx="1208">
                  <c:v>1971.7083333332419</c:v>
                </c:pt>
                <c:pt idx="1209">
                  <c:v>1971.791666666575</c:v>
                </c:pt>
                <c:pt idx="1210">
                  <c:v>1971.8749999999084</c:v>
                </c:pt>
                <c:pt idx="1211">
                  <c:v>1971.9583333332416</c:v>
                </c:pt>
                <c:pt idx="1212">
                  <c:v>1972.0416666665749</c:v>
                </c:pt>
                <c:pt idx="1213">
                  <c:v>1972.1249999999081</c:v>
                </c:pt>
                <c:pt idx="1214">
                  <c:v>1972.2083333332414</c:v>
                </c:pt>
                <c:pt idx="1215">
                  <c:v>1972.2916666665747</c:v>
                </c:pt>
                <c:pt idx="1216">
                  <c:v>1972.374999999908</c:v>
                </c:pt>
                <c:pt idx="1217">
                  <c:v>1972.4583333332412</c:v>
                </c:pt>
                <c:pt idx="1218">
                  <c:v>1972.5416666665744</c:v>
                </c:pt>
                <c:pt idx="1219">
                  <c:v>1972.6249999999077</c:v>
                </c:pt>
                <c:pt idx="1220">
                  <c:v>1972.708333333241</c:v>
                </c:pt>
                <c:pt idx="1221">
                  <c:v>1972.7916666665742</c:v>
                </c:pt>
                <c:pt idx="1222">
                  <c:v>1972.8749999999075</c:v>
                </c:pt>
                <c:pt idx="1223">
                  <c:v>1972.9583333332407</c:v>
                </c:pt>
                <c:pt idx="1224">
                  <c:v>1973.041666666574</c:v>
                </c:pt>
                <c:pt idx="1225">
                  <c:v>1973.1249999999072</c:v>
                </c:pt>
                <c:pt idx="1226">
                  <c:v>1973.2083333332405</c:v>
                </c:pt>
                <c:pt idx="1227">
                  <c:v>1973.2916666665737</c:v>
                </c:pt>
                <c:pt idx="1228">
                  <c:v>1973.374999999907</c:v>
                </c:pt>
                <c:pt idx="1229">
                  <c:v>1973.4583333332403</c:v>
                </c:pt>
                <c:pt idx="1230">
                  <c:v>1973.5416666665735</c:v>
                </c:pt>
                <c:pt idx="1231">
                  <c:v>1973.6249999999068</c:v>
                </c:pt>
                <c:pt idx="1232">
                  <c:v>1973.70833333324</c:v>
                </c:pt>
                <c:pt idx="1233">
                  <c:v>1973.7916666665733</c:v>
                </c:pt>
                <c:pt idx="1234">
                  <c:v>1973.8749999999065</c:v>
                </c:pt>
                <c:pt idx="1235">
                  <c:v>1973.9583333332398</c:v>
                </c:pt>
                <c:pt idx="1236">
                  <c:v>1974.041666666573</c:v>
                </c:pt>
                <c:pt idx="1237">
                  <c:v>1974.1249999999063</c:v>
                </c:pt>
                <c:pt idx="1238">
                  <c:v>1974.2083333332396</c:v>
                </c:pt>
                <c:pt idx="1239">
                  <c:v>1974.2916666665728</c:v>
                </c:pt>
                <c:pt idx="1240">
                  <c:v>1974.374999999906</c:v>
                </c:pt>
                <c:pt idx="1241">
                  <c:v>1974.4583333332394</c:v>
                </c:pt>
                <c:pt idx="1242">
                  <c:v>1974.5416666665726</c:v>
                </c:pt>
                <c:pt idx="1243">
                  <c:v>1974.6249999999059</c:v>
                </c:pt>
                <c:pt idx="1244">
                  <c:v>1974.7083333332391</c:v>
                </c:pt>
                <c:pt idx="1245">
                  <c:v>1974.7916666665724</c:v>
                </c:pt>
                <c:pt idx="1246">
                  <c:v>1974.8749999999056</c:v>
                </c:pt>
                <c:pt idx="1247">
                  <c:v>1974.958333333239</c:v>
                </c:pt>
                <c:pt idx="1248">
                  <c:v>1975.0416666665722</c:v>
                </c:pt>
                <c:pt idx="1249">
                  <c:v>1975.1249999999054</c:v>
                </c:pt>
                <c:pt idx="1250">
                  <c:v>1975.2083333332387</c:v>
                </c:pt>
                <c:pt idx="1251">
                  <c:v>1975.291666666572</c:v>
                </c:pt>
                <c:pt idx="1252">
                  <c:v>1975.3749999999052</c:v>
                </c:pt>
                <c:pt idx="1253">
                  <c:v>1975.4583333332384</c:v>
                </c:pt>
                <c:pt idx="1254">
                  <c:v>1975.5416666665717</c:v>
                </c:pt>
                <c:pt idx="1255">
                  <c:v>1975.624999999905</c:v>
                </c:pt>
                <c:pt idx="1256">
                  <c:v>1975.7083333332382</c:v>
                </c:pt>
                <c:pt idx="1257">
                  <c:v>1975.7916666665715</c:v>
                </c:pt>
                <c:pt idx="1258">
                  <c:v>1975.8749999999047</c:v>
                </c:pt>
                <c:pt idx="1259">
                  <c:v>1975.958333333238</c:v>
                </c:pt>
                <c:pt idx="1260">
                  <c:v>1976.0416666665712</c:v>
                </c:pt>
                <c:pt idx="1261">
                  <c:v>1976.1249999999045</c:v>
                </c:pt>
                <c:pt idx="1262">
                  <c:v>1976.2083333332378</c:v>
                </c:pt>
                <c:pt idx="1263">
                  <c:v>1976.291666666571</c:v>
                </c:pt>
                <c:pt idx="1264">
                  <c:v>1976.3749999999043</c:v>
                </c:pt>
                <c:pt idx="1265">
                  <c:v>1976.4583333332375</c:v>
                </c:pt>
                <c:pt idx="1266">
                  <c:v>1976.5416666665708</c:v>
                </c:pt>
                <c:pt idx="1267">
                  <c:v>1976.624999999904</c:v>
                </c:pt>
                <c:pt idx="1268">
                  <c:v>1976.7083333332373</c:v>
                </c:pt>
                <c:pt idx="1269">
                  <c:v>1976.7916666665706</c:v>
                </c:pt>
                <c:pt idx="1270">
                  <c:v>1976.8749999999038</c:v>
                </c:pt>
                <c:pt idx="1271">
                  <c:v>1976.958333333237</c:v>
                </c:pt>
                <c:pt idx="1272">
                  <c:v>1977.0416666665703</c:v>
                </c:pt>
                <c:pt idx="1273">
                  <c:v>1977.1249999999036</c:v>
                </c:pt>
                <c:pt idx="1274">
                  <c:v>1977.2083333332369</c:v>
                </c:pt>
                <c:pt idx="1275">
                  <c:v>1977.29166666657</c:v>
                </c:pt>
                <c:pt idx="1276">
                  <c:v>1977.3749999999034</c:v>
                </c:pt>
                <c:pt idx="1277">
                  <c:v>1977.4583333332366</c:v>
                </c:pt>
                <c:pt idx="1278">
                  <c:v>1977.5416666665699</c:v>
                </c:pt>
                <c:pt idx="1279">
                  <c:v>1977.6249999999031</c:v>
                </c:pt>
                <c:pt idx="1280">
                  <c:v>1977.7083333332364</c:v>
                </c:pt>
                <c:pt idx="1281">
                  <c:v>1977.7916666665697</c:v>
                </c:pt>
                <c:pt idx="1282">
                  <c:v>1977.874999999903</c:v>
                </c:pt>
                <c:pt idx="1283">
                  <c:v>1977.9583333332362</c:v>
                </c:pt>
                <c:pt idx="1284">
                  <c:v>1978.0416666665694</c:v>
                </c:pt>
                <c:pt idx="1285">
                  <c:v>1978.1249999999027</c:v>
                </c:pt>
                <c:pt idx="1286">
                  <c:v>1978.208333333236</c:v>
                </c:pt>
                <c:pt idx="1287">
                  <c:v>1978.2916666665692</c:v>
                </c:pt>
                <c:pt idx="1288">
                  <c:v>1978.3749999999025</c:v>
                </c:pt>
                <c:pt idx="1289">
                  <c:v>1978.4583333332357</c:v>
                </c:pt>
                <c:pt idx="1290">
                  <c:v>1978.541666666569</c:v>
                </c:pt>
                <c:pt idx="1291">
                  <c:v>1978.6249999999022</c:v>
                </c:pt>
                <c:pt idx="1292">
                  <c:v>1978.7083333332355</c:v>
                </c:pt>
                <c:pt idx="1293">
                  <c:v>1978.7916666665687</c:v>
                </c:pt>
                <c:pt idx="1294">
                  <c:v>1978.874999999902</c:v>
                </c:pt>
                <c:pt idx="1295">
                  <c:v>1978.9583333332353</c:v>
                </c:pt>
                <c:pt idx="1296">
                  <c:v>1979.0416666665685</c:v>
                </c:pt>
                <c:pt idx="1297">
                  <c:v>1979.1249999999018</c:v>
                </c:pt>
                <c:pt idx="1298">
                  <c:v>1979.208333333235</c:v>
                </c:pt>
                <c:pt idx="1299">
                  <c:v>1979.2916666665683</c:v>
                </c:pt>
                <c:pt idx="1300">
                  <c:v>1979.3749999999015</c:v>
                </c:pt>
                <c:pt idx="1301">
                  <c:v>1979.4583333332348</c:v>
                </c:pt>
                <c:pt idx="1302">
                  <c:v>1979.541666666568</c:v>
                </c:pt>
                <c:pt idx="1303">
                  <c:v>1979.6249999999013</c:v>
                </c:pt>
                <c:pt idx="1304">
                  <c:v>1979.7083333332346</c:v>
                </c:pt>
                <c:pt idx="1305">
                  <c:v>1979.7916666665678</c:v>
                </c:pt>
                <c:pt idx="1306">
                  <c:v>1979.874999999901</c:v>
                </c:pt>
                <c:pt idx="1307">
                  <c:v>1979.9583333332343</c:v>
                </c:pt>
                <c:pt idx="1308">
                  <c:v>1980.0416666665676</c:v>
                </c:pt>
                <c:pt idx="1309">
                  <c:v>1980.1249999999009</c:v>
                </c:pt>
                <c:pt idx="1310">
                  <c:v>1980.2083333332341</c:v>
                </c:pt>
                <c:pt idx="1311">
                  <c:v>1980.2916666665674</c:v>
                </c:pt>
                <c:pt idx="1312">
                  <c:v>1980.3749999999006</c:v>
                </c:pt>
                <c:pt idx="1313">
                  <c:v>1980.458333333234</c:v>
                </c:pt>
                <c:pt idx="1314">
                  <c:v>1980.5416666665672</c:v>
                </c:pt>
                <c:pt idx="1315">
                  <c:v>1980.6249999999004</c:v>
                </c:pt>
                <c:pt idx="1316">
                  <c:v>1980.7083333332337</c:v>
                </c:pt>
                <c:pt idx="1317">
                  <c:v>1980.791666666567</c:v>
                </c:pt>
                <c:pt idx="1318">
                  <c:v>1980.8749999999002</c:v>
                </c:pt>
                <c:pt idx="1319">
                  <c:v>1980.9583333332334</c:v>
                </c:pt>
                <c:pt idx="1320">
                  <c:v>1981.0416666665667</c:v>
                </c:pt>
                <c:pt idx="1321">
                  <c:v>1981.1249999999</c:v>
                </c:pt>
                <c:pt idx="1322">
                  <c:v>1981.2083333332332</c:v>
                </c:pt>
                <c:pt idx="1323">
                  <c:v>1981.2916666665665</c:v>
                </c:pt>
                <c:pt idx="1324">
                  <c:v>1981.3749999998997</c:v>
                </c:pt>
                <c:pt idx="1325">
                  <c:v>1981.458333333233</c:v>
                </c:pt>
                <c:pt idx="1326">
                  <c:v>1981.5416666665662</c:v>
                </c:pt>
                <c:pt idx="1327">
                  <c:v>1981.6249999998995</c:v>
                </c:pt>
                <c:pt idx="1328">
                  <c:v>1981.7083333332328</c:v>
                </c:pt>
                <c:pt idx="1329">
                  <c:v>1981.791666666566</c:v>
                </c:pt>
                <c:pt idx="1330">
                  <c:v>1981.8749999998993</c:v>
                </c:pt>
                <c:pt idx="1331">
                  <c:v>1981.9583333332325</c:v>
                </c:pt>
                <c:pt idx="1332">
                  <c:v>1982.0416666665658</c:v>
                </c:pt>
                <c:pt idx="1333">
                  <c:v>1982.124999999899</c:v>
                </c:pt>
                <c:pt idx="1334">
                  <c:v>1982.2083333332323</c:v>
                </c:pt>
                <c:pt idx="1335">
                  <c:v>1982.2916666665656</c:v>
                </c:pt>
                <c:pt idx="1336">
                  <c:v>1982.3749999998988</c:v>
                </c:pt>
                <c:pt idx="1337">
                  <c:v>1982.458333333232</c:v>
                </c:pt>
                <c:pt idx="1338">
                  <c:v>1982.5416666665653</c:v>
                </c:pt>
                <c:pt idx="1339">
                  <c:v>1982.6249999998986</c:v>
                </c:pt>
                <c:pt idx="1340">
                  <c:v>1982.7083333332318</c:v>
                </c:pt>
                <c:pt idx="1341">
                  <c:v>1982.791666666565</c:v>
                </c:pt>
                <c:pt idx="1342">
                  <c:v>1982.8749999998984</c:v>
                </c:pt>
                <c:pt idx="1343">
                  <c:v>1982.9583333332316</c:v>
                </c:pt>
                <c:pt idx="1344">
                  <c:v>1983.0416666665649</c:v>
                </c:pt>
                <c:pt idx="1345">
                  <c:v>1983.1249999998981</c:v>
                </c:pt>
                <c:pt idx="1346">
                  <c:v>1983.2083333332314</c:v>
                </c:pt>
                <c:pt idx="1347">
                  <c:v>1983.2916666665647</c:v>
                </c:pt>
                <c:pt idx="1348">
                  <c:v>1983.374999999898</c:v>
                </c:pt>
                <c:pt idx="1349">
                  <c:v>1983.4583333332312</c:v>
                </c:pt>
                <c:pt idx="1350">
                  <c:v>1983.5416666665644</c:v>
                </c:pt>
                <c:pt idx="1351">
                  <c:v>1983.6249999998977</c:v>
                </c:pt>
                <c:pt idx="1352">
                  <c:v>1983.708333333231</c:v>
                </c:pt>
                <c:pt idx="1353">
                  <c:v>1983.7916666665642</c:v>
                </c:pt>
                <c:pt idx="1354">
                  <c:v>1983.8749999998975</c:v>
                </c:pt>
                <c:pt idx="1355">
                  <c:v>1983.9583333332307</c:v>
                </c:pt>
                <c:pt idx="1356">
                  <c:v>1984.041666666564</c:v>
                </c:pt>
                <c:pt idx="1357">
                  <c:v>1984.1249999998972</c:v>
                </c:pt>
                <c:pt idx="1358">
                  <c:v>1984.2083333332305</c:v>
                </c:pt>
                <c:pt idx="1359">
                  <c:v>1984.2916666665637</c:v>
                </c:pt>
                <c:pt idx="1360">
                  <c:v>1984.374999999897</c:v>
                </c:pt>
                <c:pt idx="1361">
                  <c:v>1984.4583333332303</c:v>
                </c:pt>
                <c:pt idx="1362">
                  <c:v>1984.5416666665635</c:v>
                </c:pt>
                <c:pt idx="1363">
                  <c:v>1984.6249999998968</c:v>
                </c:pt>
                <c:pt idx="1364">
                  <c:v>1984.70833333323</c:v>
                </c:pt>
                <c:pt idx="1365">
                  <c:v>1984.7916666665633</c:v>
                </c:pt>
                <c:pt idx="1366">
                  <c:v>1984.8749999998965</c:v>
                </c:pt>
                <c:pt idx="1367">
                  <c:v>1984.9583333332298</c:v>
                </c:pt>
                <c:pt idx="1368">
                  <c:v>1985.041666666563</c:v>
                </c:pt>
                <c:pt idx="1369">
                  <c:v>1985.1249999998963</c:v>
                </c:pt>
                <c:pt idx="1370">
                  <c:v>1985.2083333332296</c:v>
                </c:pt>
                <c:pt idx="1371">
                  <c:v>1985.2916666665628</c:v>
                </c:pt>
                <c:pt idx="1372">
                  <c:v>1985.374999999896</c:v>
                </c:pt>
                <c:pt idx="1373">
                  <c:v>1985.4583333332293</c:v>
                </c:pt>
                <c:pt idx="1374">
                  <c:v>1985.5416666665626</c:v>
                </c:pt>
                <c:pt idx="1375">
                  <c:v>1985.6249999998959</c:v>
                </c:pt>
                <c:pt idx="1376">
                  <c:v>1985.7083333332291</c:v>
                </c:pt>
                <c:pt idx="1377">
                  <c:v>1985.7916666665624</c:v>
                </c:pt>
                <c:pt idx="1378">
                  <c:v>1985.8749999998956</c:v>
                </c:pt>
                <c:pt idx="1379">
                  <c:v>1985.958333333229</c:v>
                </c:pt>
                <c:pt idx="1380">
                  <c:v>1986.0416666665622</c:v>
                </c:pt>
                <c:pt idx="1381">
                  <c:v>1986.1249999998954</c:v>
                </c:pt>
                <c:pt idx="1382">
                  <c:v>1986.2083333332287</c:v>
                </c:pt>
                <c:pt idx="1383">
                  <c:v>1986.291666666562</c:v>
                </c:pt>
                <c:pt idx="1384">
                  <c:v>1986.3749999998952</c:v>
                </c:pt>
                <c:pt idx="1385">
                  <c:v>1986.4583333332284</c:v>
                </c:pt>
                <c:pt idx="1386">
                  <c:v>1986.5416666665617</c:v>
                </c:pt>
                <c:pt idx="1387">
                  <c:v>1986.624999999895</c:v>
                </c:pt>
                <c:pt idx="1388">
                  <c:v>1986.7083333332282</c:v>
                </c:pt>
                <c:pt idx="1389">
                  <c:v>1986.7916666665615</c:v>
                </c:pt>
                <c:pt idx="1390">
                  <c:v>1986.8749999998947</c:v>
                </c:pt>
                <c:pt idx="1391">
                  <c:v>1986.958333333228</c:v>
                </c:pt>
                <c:pt idx="1392">
                  <c:v>1987.0416666665612</c:v>
                </c:pt>
                <c:pt idx="1393">
                  <c:v>1987.1249999998945</c:v>
                </c:pt>
                <c:pt idx="1394">
                  <c:v>1987.2083333332278</c:v>
                </c:pt>
                <c:pt idx="1395">
                  <c:v>1987.291666666561</c:v>
                </c:pt>
                <c:pt idx="1396">
                  <c:v>1987.3749999998943</c:v>
                </c:pt>
                <c:pt idx="1397">
                  <c:v>1987.4583333332275</c:v>
                </c:pt>
                <c:pt idx="1398">
                  <c:v>1987.5416666665608</c:v>
                </c:pt>
                <c:pt idx="1399">
                  <c:v>1987.624999999894</c:v>
                </c:pt>
                <c:pt idx="1400">
                  <c:v>1987.7083333332273</c:v>
                </c:pt>
                <c:pt idx="1401">
                  <c:v>1987.7916666665606</c:v>
                </c:pt>
                <c:pt idx="1402">
                  <c:v>1987.8749999998938</c:v>
                </c:pt>
                <c:pt idx="1403">
                  <c:v>1987.958333333227</c:v>
                </c:pt>
                <c:pt idx="1404">
                  <c:v>1988.0416666665603</c:v>
                </c:pt>
                <c:pt idx="1405">
                  <c:v>1988.1249999998936</c:v>
                </c:pt>
                <c:pt idx="1406">
                  <c:v>1988.2083333332268</c:v>
                </c:pt>
                <c:pt idx="1407">
                  <c:v>1988.29166666656</c:v>
                </c:pt>
                <c:pt idx="1408">
                  <c:v>1988.3749999998934</c:v>
                </c:pt>
                <c:pt idx="1409">
                  <c:v>1988.4583333332266</c:v>
                </c:pt>
                <c:pt idx="1410">
                  <c:v>1988.5416666665599</c:v>
                </c:pt>
                <c:pt idx="1411">
                  <c:v>1988.6249999998931</c:v>
                </c:pt>
                <c:pt idx="1412">
                  <c:v>1988.7083333332264</c:v>
                </c:pt>
                <c:pt idx="1413">
                  <c:v>1988.7916666665596</c:v>
                </c:pt>
                <c:pt idx="1414">
                  <c:v>1988.874999999893</c:v>
                </c:pt>
                <c:pt idx="1415">
                  <c:v>1988.9583333332262</c:v>
                </c:pt>
                <c:pt idx="1416">
                  <c:v>1989.0416666665594</c:v>
                </c:pt>
                <c:pt idx="1417">
                  <c:v>1989.1249999998927</c:v>
                </c:pt>
                <c:pt idx="1418">
                  <c:v>1989.208333333226</c:v>
                </c:pt>
                <c:pt idx="1419">
                  <c:v>1989.2916666665592</c:v>
                </c:pt>
                <c:pt idx="1420">
                  <c:v>1989.3749999998925</c:v>
                </c:pt>
                <c:pt idx="1421">
                  <c:v>1989.4583333332257</c:v>
                </c:pt>
                <c:pt idx="1422">
                  <c:v>1989.541666666559</c:v>
                </c:pt>
                <c:pt idx="1423">
                  <c:v>1989.6249999998922</c:v>
                </c:pt>
                <c:pt idx="1424">
                  <c:v>1989.7083333332255</c:v>
                </c:pt>
                <c:pt idx="1425">
                  <c:v>1989.7916666665587</c:v>
                </c:pt>
                <c:pt idx="1426">
                  <c:v>1989.874999999892</c:v>
                </c:pt>
                <c:pt idx="1427">
                  <c:v>1989.9583333332253</c:v>
                </c:pt>
                <c:pt idx="1428">
                  <c:v>1990.0416666665585</c:v>
                </c:pt>
                <c:pt idx="1429">
                  <c:v>1990.1249999998918</c:v>
                </c:pt>
                <c:pt idx="1430">
                  <c:v>1990.208333333225</c:v>
                </c:pt>
                <c:pt idx="1431">
                  <c:v>1990.2916666665583</c:v>
                </c:pt>
                <c:pt idx="1432">
                  <c:v>1990.3749999998915</c:v>
                </c:pt>
                <c:pt idx="1433">
                  <c:v>1990.4583333332248</c:v>
                </c:pt>
                <c:pt idx="1434">
                  <c:v>1990.541666666558</c:v>
                </c:pt>
                <c:pt idx="1435">
                  <c:v>1990.6249999998913</c:v>
                </c:pt>
                <c:pt idx="1436">
                  <c:v>1990.7083333332246</c:v>
                </c:pt>
                <c:pt idx="1437">
                  <c:v>1990.7916666665578</c:v>
                </c:pt>
                <c:pt idx="1438">
                  <c:v>1990.874999999891</c:v>
                </c:pt>
                <c:pt idx="1439">
                  <c:v>1990.9583333332243</c:v>
                </c:pt>
                <c:pt idx="1440">
                  <c:v>1991.0416666665576</c:v>
                </c:pt>
                <c:pt idx="1441">
                  <c:v>1991.1249999998909</c:v>
                </c:pt>
                <c:pt idx="1442">
                  <c:v>1991.2083333332241</c:v>
                </c:pt>
                <c:pt idx="1443">
                  <c:v>1991.2916666665574</c:v>
                </c:pt>
                <c:pt idx="1444">
                  <c:v>1991.3749999998906</c:v>
                </c:pt>
                <c:pt idx="1445">
                  <c:v>1991.458333333224</c:v>
                </c:pt>
                <c:pt idx="1446">
                  <c:v>1991.5416666665571</c:v>
                </c:pt>
                <c:pt idx="1447">
                  <c:v>1991.6249999998904</c:v>
                </c:pt>
                <c:pt idx="1448">
                  <c:v>1991.7083333332237</c:v>
                </c:pt>
                <c:pt idx="1449">
                  <c:v>1991.791666666557</c:v>
                </c:pt>
                <c:pt idx="1450">
                  <c:v>1991.8749999998902</c:v>
                </c:pt>
                <c:pt idx="1451">
                  <c:v>1991.9583333332234</c:v>
                </c:pt>
                <c:pt idx="1452">
                  <c:v>1992.0416666665567</c:v>
                </c:pt>
                <c:pt idx="1453">
                  <c:v>1992.12499999989</c:v>
                </c:pt>
                <c:pt idx="1454">
                  <c:v>1992.2083333332232</c:v>
                </c:pt>
                <c:pt idx="1455">
                  <c:v>1992.2916666665565</c:v>
                </c:pt>
                <c:pt idx="1456">
                  <c:v>1992.3749999998897</c:v>
                </c:pt>
                <c:pt idx="1457">
                  <c:v>1992.458333333223</c:v>
                </c:pt>
                <c:pt idx="1458">
                  <c:v>1992.5416666665562</c:v>
                </c:pt>
                <c:pt idx="1459">
                  <c:v>1992.6249999998895</c:v>
                </c:pt>
                <c:pt idx="1460">
                  <c:v>1992.7083333332228</c:v>
                </c:pt>
                <c:pt idx="1461">
                  <c:v>1992.791666666556</c:v>
                </c:pt>
                <c:pt idx="1462">
                  <c:v>1992.8749999998893</c:v>
                </c:pt>
                <c:pt idx="1463">
                  <c:v>1992.9583333332225</c:v>
                </c:pt>
                <c:pt idx="1464">
                  <c:v>1993.0416666665558</c:v>
                </c:pt>
                <c:pt idx="1465">
                  <c:v>1993.124999999889</c:v>
                </c:pt>
                <c:pt idx="1466">
                  <c:v>1993.2083333332223</c:v>
                </c:pt>
                <c:pt idx="1467">
                  <c:v>1993.2916666665556</c:v>
                </c:pt>
                <c:pt idx="1468">
                  <c:v>1993.3749999998888</c:v>
                </c:pt>
                <c:pt idx="1469">
                  <c:v>1993.458333333222</c:v>
                </c:pt>
                <c:pt idx="1470">
                  <c:v>1993.5416666665553</c:v>
                </c:pt>
                <c:pt idx="1471">
                  <c:v>1993.6249999998886</c:v>
                </c:pt>
                <c:pt idx="1472">
                  <c:v>1993.7083333332218</c:v>
                </c:pt>
                <c:pt idx="1473">
                  <c:v>1993.791666666555</c:v>
                </c:pt>
                <c:pt idx="1474">
                  <c:v>1993.8749999998884</c:v>
                </c:pt>
                <c:pt idx="1475">
                  <c:v>1993.9583333332216</c:v>
                </c:pt>
                <c:pt idx="1476">
                  <c:v>1994.0416666665549</c:v>
                </c:pt>
                <c:pt idx="1477">
                  <c:v>1994.1249999998881</c:v>
                </c:pt>
                <c:pt idx="1478">
                  <c:v>1994.2083333332214</c:v>
                </c:pt>
                <c:pt idx="1479">
                  <c:v>1994.2916666665546</c:v>
                </c:pt>
                <c:pt idx="1480">
                  <c:v>1994.374999999888</c:v>
                </c:pt>
                <c:pt idx="1481">
                  <c:v>1994.4583333332212</c:v>
                </c:pt>
                <c:pt idx="1482">
                  <c:v>1994.5416666665544</c:v>
                </c:pt>
                <c:pt idx="1483">
                  <c:v>1994.6249999998877</c:v>
                </c:pt>
                <c:pt idx="1484">
                  <c:v>1994.708333333221</c:v>
                </c:pt>
                <c:pt idx="1485">
                  <c:v>1994.7916666665542</c:v>
                </c:pt>
                <c:pt idx="1486">
                  <c:v>1994.8749999998875</c:v>
                </c:pt>
                <c:pt idx="1487">
                  <c:v>1994.9583333332207</c:v>
                </c:pt>
                <c:pt idx="1488">
                  <c:v>1995.041666666554</c:v>
                </c:pt>
                <c:pt idx="1489">
                  <c:v>1995.1249999998872</c:v>
                </c:pt>
                <c:pt idx="1490">
                  <c:v>1995.2083333332205</c:v>
                </c:pt>
                <c:pt idx="1491">
                  <c:v>1995.2916666665537</c:v>
                </c:pt>
                <c:pt idx="1492">
                  <c:v>1995.374999999887</c:v>
                </c:pt>
                <c:pt idx="1493">
                  <c:v>1995.4583333332203</c:v>
                </c:pt>
                <c:pt idx="1494">
                  <c:v>1995.5416666665535</c:v>
                </c:pt>
                <c:pt idx="1495">
                  <c:v>1995.6249999998868</c:v>
                </c:pt>
                <c:pt idx="1496">
                  <c:v>1995.70833333322</c:v>
                </c:pt>
                <c:pt idx="1497">
                  <c:v>1995.7916666665533</c:v>
                </c:pt>
                <c:pt idx="1498">
                  <c:v>1995.8749999998865</c:v>
                </c:pt>
                <c:pt idx="1499">
                  <c:v>1995.9583333332198</c:v>
                </c:pt>
                <c:pt idx="1500">
                  <c:v>1996.041666666553</c:v>
                </c:pt>
                <c:pt idx="1501">
                  <c:v>1996.1249999998863</c:v>
                </c:pt>
                <c:pt idx="1502">
                  <c:v>1996.2083333332196</c:v>
                </c:pt>
                <c:pt idx="1503">
                  <c:v>1996.2916666665528</c:v>
                </c:pt>
                <c:pt idx="1504">
                  <c:v>1996.374999999886</c:v>
                </c:pt>
                <c:pt idx="1505">
                  <c:v>1996.4583333332193</c:v>
                </c:pt>
                <c:pt idx="1506">
                  <c:v>1996.5416666665526</c:v>
                </c:pt>
                <c:pt idx="1507">
                  <c:v>1996.6249999998859</c:v>
                </c:pt>
                <c:pt idx="1508">
                  <c:v>1996.7083333332191</c:v>
                </c:pt>
                <c:pt idx="1509">
                  <c:v>1996.7916666665524</c:v>
                </c:pt>
                <c:pt idx="1510">
                  <c:v>1996.8749999998856</c:v>
                </c:pt>
                <c:pt idx="1511">
                  <c:v>1996.958333333219</c:v>
                </c:pt>
                <c:pt idx="1512">
                  <c:v>1997.0416666665521</c:v>
                </c:pt>
                <c:pt idx="1513">
                  <c:v>1997.1249999998854</c:v>
                </c:pt>
                <c:pt idx="1514">
                  <c:v>1997.2083333332187</c:v>
                </c:pt>
                <c:pt idx="1515">
                  <c:v>1997.291666666552</c:v>
                </c:pt>
                <c:pt idx="1516">
                  <c:v>1997.3749999998852</c:v>
                </c:pt>
                <c:pt idx="1517">
                  <c:v>1997.4583333332184</c:v>
                </c:pt>
                <c:pt idx="1518">
                  <c:v>1997.5416666665517</c:v>
                </c:pt>
                <c:pt idx="1519">
                  <c:v>1997.624999999885</c:v>
                </c:pt>
                <c:pt idx="1520">
                  <c:v>1997.7083333332182</c:v>
                </c:pt>
                <c:pt idx="1521">
                  <c:v>1997.7916666665515</c:v>
                </c:pt>
                <c:pt idx="1522">
                  <c:v>1997.8749999998847</c:v>
                </c:pt>
                <c:pt idx="1523">
                  <c:v>1997.958333333218</c:v>
                </c:pt>
                <c:pt idx="1524">
                  <c:v>1998.0416666665512</c:v>
                </c:pt>
                <c:pt idx="1525">
                  <c:v>1998.1249999998845</c:v>
                </c:pt>
                <c:pt idx="1526">
                  <c:v>1998.2083333332178</c:v>
                </c:pt>
                <c:pt idx="1527">
                  <c:v>1998.291666666551</c:v>
                </c:pt>
                <c:pt idx="1528">
                  <c:v>1998.3749999998843</c:v>
                </c:pt>
                <c:pt idx="1529">
                  <c:v>1998.4583333332175</c:v>
                </c:pt>
                <c:pt idx="1530">
                  <c:v>1998.5416666665508</c:v>
                </c:pt>
                <c:pt idx="1531">
                  <c:v>1998.624999999884</c:v>
                </c:pt>
                <c:pt idx="1532">
                  <c:v>1998.7083333332173</c:v>
                </c:pt>
                <c:pt idx="1533">
                  <c:v>1998.7916666665506</c:v>
                </c:pt>
                <c:pt idx="1534">
                  <c:v>1998.8749999998838</c:v>
                </c:pt>
                <c:pt idx="1535">
                  <c:v>1998.958333333217</c:v>
                </c:pt>
                <c:pt idx="1536">
                  <c:v>1999.0416666665503</c:v>
                </c:pt>
                <c:pt idx="1537">
                  <c:v>1999.1249999998836</c:v>
                </c:pt>
                <c:pt idx="1538">
                  <c:v>1999.2083333332168</c:v>
                </c:pt>
                <c:pt idx="1539">
                  <c:v>1999.29166666655</c:v>
                </c:pt>
                <c:pt idx="1540">
                  <c:v>1999.3749999998834</c:v>
                </c:pt>
                <c:pt idx="1541">
                  <c:v>1999.4583333332166</c:v>
                </c:pt>
                <c:pt idx="1542">
                  <c:v>1999.5416666665499</c:v>
                </c:pt>
                <c:pt idx="1543">
                  <c:v>1999.6249999998831</c:v>
                </c:pt>
                <c:pt idx="1544">
                  <c:v>1999.7083333332164</c:v>
                </c:pt>
                <c:pt idx="1545">
                  <c:v>1999.7916666665496</c:v>
                </c:pt>
                <c:pt idx="1546">
                  <c:v>1999.874999999883</c:v>
                </c:pt>
                <c:pt idx="1547">
                  <c:v>1999.9583333332162</c:v>
                </c:pt>
                <c:pt idx="1548">
                  <c:v>2000.0416666665494</c:v>
                </c:pt>
                <c:pt idx="1549">
                  <c:v>2000.1249999998827</c:v>
                </c:pt>
                <c:pt idx="1550">
                  <c:v>2000.208333333216</c:v>
                </c:pt>
                <c:pt idx="1551">
                  <c:v>2000.2916666665492</c:v>
                </c:pt>
                <c:pt idx="1552">
                  <c:v>2000.3749999998824</c:v>
                </c:pt>
                <c:pt idx="1553">
                  <c:v>2000.4583333332157</c:v>
                </c:pt>
                <c:pt idx="1554">
                  <c:v>2000.541666666549</c:v>
                </c:pt>
                <c:pt idx="1555">
                  <c:v>2000.6249999998822</c:v>
                </c:pt>
                <c:pt idx="1556">
                  <c:v>2000.7083333332155</c:v>
                </c:pt>
                <c:pt idx="1557">
                  <c:v>2000.7916666665487</c:v>
                </c:pt>
                <c:pt idx="1558">
                  <c:v>2000.874999999882</c:v>
                </c:pt>
                <c:pt idx="1559">
                  <c:v>2000.9583333332153</c:v>
                </c:pt>
                <c:pt idx="1560">
                  <c:v>2001.0416666665485</c:v>
                </c:pt>
                <c:pt idx="1561">
                  <c:v>2001.1249999998818</c:v>
                </c:pt>
                <c:pt idx="1562">
                  <c:v>2001.208333333215</c:v>
                </c:pt>
                <c:pt idx="1563">
                  <c:v>2001.2916666665483</c:v>
                </c:pt>
                <c:pt idx="1564">
                  <c:v>2001.3749999998815</c:v>
                </c:pt>
                <c:pt idx="1565">
                  <c:v>2001.4583333332148</c:v>
                </c:pt>
                <c:pt idx="1566">
                  <c:v>2001.541666666548</c:v>
                </c:pt>
                <c:pt idx="1567">
                  <c:v>2001.6249999998813</c:v>
                </c:pt>
                <c:pt idx="1568">
                  <c:v>2001.7083333332146</c:v>
                </c:pt>
                <c:pt idx="1569">
                  <c:v>2001.7916666665478</c:v>
                </c:pt>
                <c:pt idx="1570">
                  <c:v>2001.874999999881</c:v>
                </c:pt>
                <c:pt idx="1571">
                  <c:v>2001.9583333332143</c:v>
                </c:pt>
                <c:pt idx="1572">
                  <c:v>2002.0416666665476</c:v>
                </c:pt>
                <c:pt idx="1573">
                  <c:v>2002.1249999998809</c:v>
                </c:pt>
                <c:pt idx="1574">
                  <c:v>2002.2083333332141</c:v>
                </c:pt>
                <c:pt idx="1575">
                  <c:v>2002.2916666665474</c:v>
                </c:pt>
                <c:pt idx="1576">
                  <c:v>2002.3749999998806</c:v>
                </c:pt>
                <c:pt idx="1577">
                  <c:v>2002.458333333214</c:v>
                </c:pt>
                <c:pt idx="1578">
                  <c:v>2002.5416666665471</c:v>
                </c:pt>
                <c:pt idx="1579">
                  <c:v>2002.6249999998804</c:v>
                </c:pt>
                <c:pt idx="1580">
                  <c:v>2002.7083333332137</c:v>
                </c:pt>
                <c:pt idx="1581">
                  <c:v>2002.791666666547</c:v>
                </c:pt>
                <c:pt idx="1582">
                  <c:v>2002.8749999998802</c:v>
                </c:pt>
                <c:pt idx="1583">
                  <c:v>2002.9583333332134</c:v>
                </c:pt>
                <c:pt idx="1584">
                  <c:v>2003.0416666665467</c:v>
                </c:pt>
                <c:pt idx="1585">
                  <c:v>2003.12499999988</c:v>
                </c:pt>
                <c:pt idx="1586">
                  <c:v>2003.2083333332132</c:v>
                </c:pt>
                <c:pt idx="1587">
                  <c:v>2003.2916666665465</c:v>
                </c:pt>
                <c:pt idx="1588">
                  <c:v>2003.3749999998797</c:v>
                </c:pt>
                <c:pt idx="1589">
                  <c:v>2003.458333333213</c:v>
                </c:pt>
                <c:pt idx="1590">
                  <c:v>2003.5416666665462</c:v>
                </c:pt>
                <c:pt idx="1591">
                  <c:v>2003.6249999998795</c:v>
                </c:pt>
                <c:pt idx="1592">
                  <c:v>2003.7083333332127</c:v>
                </c:pt>
                <c:pt idx="1593">
                  <c:v>2003.791666666546</c:v>
                </c:pt>
                <c:pt idx="1594">
                  <c:v>2003.8749999998793</c:v>
                </c:pt>
                <c:pt idx="1595">
                  <c:v>2003.9583333332125</c:v>
                </c:pt>
                <c:pt idx="1596">
                  <c:v>2004.0416666665458</c:v>
                </c:pt>
                <c:pt idx="1597">
                  <c:v>2004.124999999879</c:v>
                </c:pt>
                <c:pt idx="1598">
                  <c:v>2004.2083333332123</c:v>
                </c:pt>
                <c:pt idx="1599">
                  <c:v>2004.2916666665456</c:v>
                </c:pt>
                <c:pt idx="1600">
                  <c:v>2004.3749999998788</c:v>
                </c:pt>
                <c:pt idx="1601">
                  <c:v>2004.458333333212</c:v>
                </c:pt>
                <c:pt idx="1602">
                  <c:v>2004.5416666665453</c:v>
                </c:pt>
                <c:pt idx="1603">
                  <c:v>2004.6249999998786</c:v>
                </c:pt>
                <c:pt idx="1604">
                  <c:v>2004.7083333332118</c:v>
                </c:pt>
                <c:pt idx="1605">
                  <c:v>2004.791666666545</c:v>
                </c:pt>
                <c:pt idx="1606">
                  <c:v>2004.8749999998784</c:v>
                </c:pt>
                <c:pt idx="1607">
                  <c:v>2004.9583333332116</c:v>
                </c:pt>
                <c:pt idx="1608">
                  <c:v>2005.0416666665449</c:v>
                </c:pt>
                <c:pt idx="1609">
                  <c:v>2005.1249999998781</c:v>
                </c:pt>
                <c:pt idx="1610">
                  <c:v>2005.2083333332114</c:v>
                </c:pt>
                <c:pt idx="1611">
                  <c:v>2005.2916666665446</c:v>
                </c:pt>
                <c:pt idx="1612">
                  <c:v>2005.374999999878</c:v>
                </c:pt>
                <c:pt idx="1613">
                  <c:v>2005.4583333332112</c:v>
                </c:pt>
                <c:pt idx="1614">
                  <c:v>2005.5416666665444</c:v>
                </c:pt>
                <c:pt idx="1615">
                  <c:v>2005.6249999998777</c:v>
                </c:pt>
                <c:pt idx="1616">
                  <c:v>2005.708333333211</c:v>
                </c:pt>
                <c:pt idx="1617">
                  <c:v>2005.7916666665442</c:v>
                </c:pt>
                <c:pt idx="1618">
                  <c:v>2005.8749999998774</c:v>
                </c:pt>
                <c:pt idx="1619">
                  <c:v>2005.9583333332107</c:v>
                </c:pt>
                <c:pt idx="1620">
                  <c:v>2006.041666666544</c:v>
                </c:pt>
                <c:pt idx="1621">
                  <c:v>2006.1249999998772</c:v>
                </c:pt>
                <c:pt idx="1622">
                  <c:v>2006.2083333332105</c:v>
                </c:pt>
                <c:pt idx="1623">
                  <c:v>2006.2916666665437</c:v>
                </c:pt>
                <c:pt idx="1624">
                  <c:v>2006.374999999877</c:v>
                </c:pt>
                <c:pt idx="1625">
                  <c:v>2006.4583333332102</c:v>
                </c:pt>
                <c:pt idx="1626">
                  <c:v>2006.5416666665435</c:v>
                </c:pt>
                <c:pt idx="1627">
                  <c:v>2006.6249999998768</c:v>
                </c:pt>
                <c:pt idx="1628">
                  <c:v>2006.70833333321</c:v>
                </c:pt>
                <c:pt idx="1629">
                  <c:v>2006.7916666665433</c:v>
                </c:pt>
                <c:pt idx="1630">
                  <c:v>2006.8749999998765</c:v>
                </c:pt>
                <c:pt idx="1631">
                  <c:v>2006.9583333332098</c:v>
                </c:pt>
                <c:pt idx="1632">
                  <c:v>2007.041666666543</c:v>
                </c:pt>
                <c:pt idx="1633">
                  <c:v>2007.1249999998763</c:v>
                </c:pt>
                <c:pt idx="1634">
                  <c:v>2007.2083333332096</c:v>
                </c:pt>
                <c:pt idx="1635">
                  <c:v>2007.2916666665428</c:v>
                </c:pt>
                <c:pt idx="1636">
                  <c:v>2007.374999999876</c:v>
                </c:pt>
                <c:pt idx="1637">
                  <c:v>2007.4583333332093</c:v>
                </c:pt>
                <c:pt idx="1638">
                  <c:v>2007.5416666665426</c:v>
                </c:pt>
                <c:pt idx="1639">
                  <c:v>2007.6249999998759</c:v>
                </c:pt>
                <c:pt idx="1640">
                  <c:v>2007.708333333209</c:v>
                </c:pt>
                <c:pt idx="1641">
                  <c:v>2007.7916666665424</c:v>
                </c:pt>
                <c:pt idx="1642">
                  <c:v>2007.8749999998756</c:v>
                </c:pt>
                <c:pt idx="1643">
                  <c:v>2007.9583333332089</c:v>
                </c:pt>
                <c:pt idx="1644">
                  <c:v>2008.0416666665421</c:v>
                </c:pt>
                <c:pt idx="1645">
                  <c:v>2008.1249999998754</c:v>
                </c:pt>
                <c:pt idx="1646">
                  <c:v>2008.2083333332087</c:v>
                </c:pt>
                <c:pt idx="1647">
                  <c:v>2008.291666666542</c:v>
                </c:pt>
                <c:pt idx="1648">
                  <c:v>2008.3749999998752</c:v>
                </c:pt>
                <c:pt idx="1649">
                  <c:v>2008.4583333332084</c:v>
                </c:pt>
                <c:pt idx="1650">
                  <c:v>2008.5416666665417</c:v>
                </c:pt>
                <c:pt idx="1651">
                  <c:v>2008.624999999875</c:v>
                </c:pt>
                <c:pt idx="1652">
                  <c:v>2008.7083333332082</c:v>
                </c:pt>
                <c:pt idx="1653">
                  <c:v>2008.7916666665415</c:v>
                </c:pt>
                <c:pt idx="1654">
                  <c:v>2008.8749999998747</c:v>
                </c:pt>
                <c:pt idx="1655">
                  <c:v>2008.958333333208</c:v>
                </c:pt>
                <c:pt idx="1656">
                  <c:v>2009.0416666665412</c:v>
                </c:pt>
                <c:pt idx="1657">
                  <c:v>2009.1249999998745</c:v>
                </c:pt>
                <c:pt idx="1658">
                  <c:v>2009.2083333332077</c:v>
                </c:pt>
                <c:pt idx="1659">
                  <c:v>2009.291666666541</c:v>
                </c:pt>
                <c:pt idx="1660">
                  <c:v>2009.3749999998743</c:v>
                </c:pt>
                <c:pt idx="1661">
                  <c:v>2009.4583333332075</c:v>
                </c:pt>
                <c:pt idx="1662">
                  <c:v>2009.5416666665408</c:v>
                </c:pt>
                <c:pt idx="1663">
                  <c:v>2009.624999999874</c:v>
                </c:pt>
                <c:pt idx="1664">
                  <c:v>2009.7083333332073</c:v>
                </c:pt>
                <c:pt idx="1665">
                  <c:v>2009.7916666665406</c:v>
                </c:pt>
                <c:pt idx="1666">
                  <c:v>2009.8749999998738</c:v>
                </c:pt>
                <c:pt idx="1667">
                  <c:v>2009.958333333207</c:v>
                </c:pt>
                <c:pt idx="1668">
                  <c:v>2010.0416666665403</c:v>
                </c:pt>
                <c:pt idx="1669">
                  <c:v>2010.1249999998736</c:v>
                </c:pt>
                <c:pt idx="1670">
                  <c:v>2010.2083333332068</c:v>
                </c:pt>
                <c:pt idx="1671">
                  <c:v>2010.29166666654</c:v>
                </c:pt>
                <c:pt idx="1672">
                  <c:v>2010.3749999998734</c:v>
                </c:pt>
                <c:pt idx="1673">
                  <c:v>2010.4583333332066</c:v>
                </c:pt>
                <c:pt idx="1674">
                  <c:v>2010.5416666665399</c:v>
                </c:pt>
                <c:pt idx="1675">
                  <c:v>2010.6249999998731</c:v>
                </c:pt>
                <c:pt idx="1676">
                  <c:v>2010.7083333332064</c:v>
                </c:pt>
                <c:pt idx="1677">
                  <c:v>2010.7916666665396</c:v>
                </c:pt>
                <c:pt idx="1678">
                  <c:v>2010.874999999873</c:v>
                </c:pt>
                <c:pt idx="1679">
                  <c:v>2010.9583333332062</c:v>
                </c:pt>
                <c:pt idx="1680">
                  <c:v>2011.0416666665394</c:v>
                </c:pt>
                <c:pt idx="1681">
                  <c:v>2011.1249999998727</c:v>
                </c:pt>
                <c:pt idx="1682">
                  <c:v>2011.208333333206</c:v>
                </c:pt>
                <c:pt idx="1683">
                  <c:v>2011.2916666665392</c:v>
                </c:pt>
                <c:pt idx="1684">
                  <c:v>2011.3749999998724</c:v>
                </c:pt>
                <c:pt idx="1685">
                  <c:v>2011.4583333332057</c:v>
                </c:pt>
                <c:pt idx="1686">
                  <c:v>2011.541666666539</c:v>
                </c:pt>
                <c:pt idx="1687">
                  <c:v>2011.6249999998722</c:v>
                </c:pt>
                <c:pt idx="1688">
                  <c:v>2011.7083333332055</c:v>
                </c:pt>
                <c:pt idx="1689">
                  <c:v>2011.7916666665387</c:v>
                </c:pt>
                <c:pt idx="1690">
                  <c:v>2011.874999999872</c:v>
                </c:pt>
                <c:pt idx="1691">
                  <c:v>2011.9583333332052</c:v>
                </c:pt>
                <c:pt idx="1692">
                  <c:v>2012.0416666665385</c:v>
                </c:pt>
                <c:pt idx="1693">
                  <c:v>2012.1249999998718</c:v>
                </c:pt>
                <c:pt idx="1694">
                  <c:v>2012.208333333205</c:v>
                </c:pt>
                <c:pt idx="1695">
                  <c:v>2012.2916666665383</c:v>
                </c:pt>
                <c:pt idx="1696">
                  <c:v>2012.3749999998715</c:v>
                </c:pt>
                <c:pt idx="1697">
                  <c:v>2012.4583333332048</c:v>
                </c:pt>
                <c:pt idx="1698">
                  <c:v>2012.541666666538</c:v>
                </c:pt>
                <c:pt idx="1699">
                  <c:v>2012.6249999998713</c:v>
                </c:pt>
                <c:pt idx="1700">
                  <c:v>2012.7083333332046</c:v>
                </c:pt>
                <c:pt idx="1701">
                  <c:v>2012.7916666665378</c:v>
                </c:pt>
                <c:pt idx="1702">
                  <c:v>2012.874999999871</c:v>
                </c:pt>
                <c:pt idx="1703">
                  <c:v>2012.9583333332043</c:v>
                </c:pt>
                <c:pt idx="1704">
                  <c:v>2013.0416666665376</c:v>
                </c:pt>
                <c:pt idx="1705">
                  <c:v>2013.1249999998709</c:v>
                </c:pt>
              </c:numCache>
            </c:numRef>
          </c:xVal>
          <c:yVal>
            <c:numRef>
              <c:f>Data!$J$9:$J$1714</c:f>
              <c:numCache>
                <c:ptCount val="1706"/>
                <c:pt idx="0">
                  <c:v>7.571785695570191</c:v>
                </c:pt>
                <c:pt idx="1">
                  <c:v>7.347437553826533</c:v>
                </c:pt>
                <c:pt idx="2">
                  <c:v>7.240153697607894</c:v>
                </c:pt>
                <c:pt idx="3">
                  <c:v>7.514411845006585</c:v>
                </c:pt>
                <c:pt idx="4">
                  <c:v>7.689151773412798</c:v>
                </c:pt>
                <c:pt idx="5">
                  <c:v>7.8102659389378495</c:v>
                </c:pt>
                <c:pt idx="6">
                  <c:v>7.8102659389378495</c:v>
                </c:pt>
                <c:pt idx="7">
                  <c:v>7.935202538815482</c:v>
                </c:pt>
                <c:pt idx="8">
                  <c:v>7.749235656427982</c:v>
                </c:pt>
                <c:pt idx="9">
                  <c:v>7.630042405717173</c:v>
                </c:pt>
                <c:pt idx="10">
                  <c:v>7.630042405717173</c:v>
                </c:pt>
                <c:pt idx="11">
                  <c:v>7.45790093582167</c:v>
                </c:pt>
                <c:pt idx="12">
                  <c:v>7.504512816670555</c:v>
                </c:pt>
                <c:pt idx="13">
                  <c:v>7.55112469751944</c:v>
                </c:pt>
                <c:pt idx="14">
                  <c:v>7.485202007960779</c:v>
                </c:pt>
                <c:pt idx="15">
                  <c:v>7.367370089146799</c:v>
                </c:pt>
                <c:pt idx="16">
                  <c:v>7.412293077495255</c:v>
                </c:pt>
                <c:pt idx="17">
                  <c:v>7.511659461268189</c:v>
                </c:pt>
                <c:pt idx="18">
                  <c:v>7.668887946806442</c:v>
                </c:pt>
                <c:pt idx="19">
                  <c:v>7.658071174218267</c:v>
                </c:pt>
                <c:pt idx="20">
                  <c:v>7.647412343098337</c:v>
                </c:pt>
                <c:pt idx="21">
                  <c:v>7.864923214416992</c:v>
                </c:pt>
                <c:pt idx="22">
                  <c:v>7.681831007585991</c:v>
                </c:pt>
                <c:pt idx="23">
                  <c:v>7.840406202175846</c:v>
                </c:pt>
                <c:pt idx="24">
                  <c:v>7.885989959165239</c:v>
                </c:pt>
                <c:pt idx="25">
                  <c:v>7.760401599141762</c:v>
                </c:pt>
                <c:pt idx="26">
                  <c:v>7.8050016083322316</c:v>
                </c:pt>
                <c:pt idx="27">
                  <c:v>7.849601617522702</c:v>
                </c:pt>
                <c:pt idx="28">
                  <c:v>8.068324987122818</c:v>
                </c:pt>
                <c:pt idx="29">
                  <c:v>8.359783177569824</c:v>
                </c:pt>
                <c:pt idx="30">
                  <c:v>8.406748251601117</c:v>
                </c:pt>
                <c:pt idx="31">
                  <c:v>8.453713325632407</c:v>
                </c:pt>
                <c:pt idx="32">
                  <c:v>8.500678399663698</c:v>
                </c:pt>
                <c:pt idx="33">
                  <c:v>8.746410142257055</c:v>
                </c:pt>
                <c:pt idx="34">
                  <c:v>9.075887903770207</c:v>
                </c:pt>
                <c:pt idx="35">
                  <c:v>8.91162100489218</c:v>
                </c:pt>
                <c:pt idx="36">
                  <c:v>8.77454876657475</c:v>
                </c:pt>
                <c:pt idx="37">
                  <c:v>8.77454876657475</c:v>
                </c:pt>
                <c:pt idx="38">
                  <c:v>8.77454876657475</c:v>
                </c:pt>
                <c:pt idx="39">
                  <c:v>8.91162100489218</c:v>
                </c:pt>
                <c:pt idx="40">
                  <c:v>8.981805829778526</c:v>
                </c:pt>
                <c:pt idx="41">
                  <c:v>9.199090672666955</c:v>
                </c:pt>
                <c:pt idx="42">
                  <c:v>9.125482919637804</c:v>
                </c:pt>
                <c:pt idx="43">
                  <c:v>9.199090672666955</c:v>
                </c:pt>
                <c:pt idx="44">
                  <c:v>9.199090672666955</c:v>
                </c:pt>
                <c:pt idx="45">
                  <c:v>9.349927005659538</c:v>
                </c:pt>
                <c:pt idx="46">
                  <c:v>9.427149119475976</c:v>
                </c:pt>
                <c:pt idx="47">
                  <c:v>9.427149119475976</c:v>
                </c:pt>
                <c:pt idx="48">
                  <c:v>9.257050559276735</c:v>
                </c:pt>
                <c:pt idx="49">
                  <c:v>9.08490261883413</c:v>
                </c:pt>
                <c:pt idx="50">
                  <c:v>8.91480405863489</c:v>
                </c:pt>
                <c:pt idx="51">
                  <c:v>8.67307359416288</c:v>
                </c:pt>
                <c:pt idx="52">
                  <c:v>8.716664044736566</c:v>
                </c:pt>
                <c:pt idx="53">
                  <c:v>8.689719944448754</c:v>
                </c:pt>
                <c:pt idx="54">
                  <c:v>8.513806101670891</c:v>
                </c:pt>
                <c:pt idx="55">
                  <c:v>8.265176025616896</c:v>
                </c:pt>
                <c:pt idx="56">
                  <c:v>8.15985897222627</c:v>
                </c:pt>
                <c:pt idx="57">
                  <c:v>7.983945129448404</c:v>
                </c:pt>
                <c:pt idx="58">
                  <c:v>7.873218006330377</c:v>
                </c:pt>
                <c:pt idx="59">
                  <c:v>7.762721113702156</c:v>
                </c:pt>
                <c:pt idx="60">
                  <c:v>7.685088959983342</c:v>
                </c:pt>
                <c:pt idx="61">
                  <c:v>7.541523754390673</c:v>
                </c:pt>
                <c:pt idx="62">
                  <c:v>7.395783318410236</c:v>
                </c:pt>
                <c:pt idx="63">
                  <c:v>7.314160990161689</c:v>
                </c:pt>
                <c:pt idx="64">
                  <c:v>7.432418090602523</c:v>
                </c:pt>
                <c:pt idx="65">
                  <c:v>7.486073790550894</c:v>
                </c:pt>
                <c:pt idx="66">
                  <c:v>7.329334120561236</c:v>
                </c:pt>
                <c:pt idx="67">
                  <c:v>7.107864521634624</c:v>
                </c:pt>
                <c:pt idx="68">
                  <c:v>6.888200991783033</c:v>
                </c:pt>
                <c:pt idx="69">
                  <c:v>6.6119480408238385</c:v>
                </c:pt>
                <c:pt idx="70">
                  <c:v>6.4049235582431505</c:v>
                </c:pt>
                <c:pt idx="71">
                  <c:v>6.14450968270409</c:v>
                </c:pt>
                <c:pt idx="72">
                  <c:v>6.074329271471938</c:v>
                </c:pt>
                <c:pt idx="73">
                  <c:v>6.272446787338317</c:v>
                </c:pt>
                <c:pt idx="74">
                  <c:v>6.604960510811438</c:v>
                </c:pt>
                <c:pt idx="75">
                  <c:v>6.46316230243503</c:v>
                </c:pt>
                <c:pt idx="76">
                  <c:v>6.3831500486750326</c:v>
                </c:pt>
                <c:pt idx="77">
                  <c:v>6.784254372686748</c:v>
                </c:pt>
                <c:pt idx="78">
                  <c:v>6.7602350210656015</c:v>
                </c:pt>
                <c:pt idx="79">
                  <c:v>7.061287285714285</c:v>
                </c:pt>
                <c:pt idx="80">
                  <c:v>7.171859395102272</c:v>
                </c:pt>
                <c:pt idx="81">
                  <c:v>7.213188754328286</c:v>
                </c:pt>
                <c:pt idx="82">
                  <c:v>7.3970966135422636</c:v>
                </c:pt>
                <c:pt idx="83">
                  <c:v>7.439252377011997</c:v>
                </c:pt>
                <c:pt idx="84">
                  <c:v>7.68983248849403</c:v>
                </c:pt>
                <c:pt idx="85">
                  <c:v>7.79313071533444</c:v>
                </c:pt>
                <c:pt idx="86">
                  <c:v>7.980080889304469</c:v>
                </c:pt>
                <c:pt idx="87">
                  <c:v>8.087237597211166</c:v>
                </c:pt>
                <c:pt idx="88">
                  <c:v>8.381589387896279</c:v>
                </c:pt>
                <c:pt idx="89">
                  <c:v>8.594580838076434</c:v>
                </c:pt>
                <c:pt idx="90">
                  <c:v>8.520364428009135</c:v>
                </c:pt>
                <c:pt idx="91">
                  <c:v>8.450471614949993</c:v>
                </c:pt>
                <c:pt idx="92">
                  <c:v>8.472513927607183</c:v>
                </c:pt>
                <c:pt idx="93">
                  <c:v>8.590020775523925</c:v>
                </c:pt>
                <c:pt idx="94">
                  <c:v>8.71293244305978</c:v>
                </c:pt>
                <c:pt idx="95">
                  <c:v>8.938668427950942</c:v>
                </c:pt>
                <c:pt idx="96">
                  <c:v>9.001220915740525</c:v>
                </c:pt>
                <c:pt idx="97">
                  <c:v>9.065169362653076</c:v>
                </c:pt>
                <c:pt idx="98">
                  <c:v>9.334705034531417</c:v>
                </c:pt>
                <c:pt idx="99">
                  <c:v>9.610510280761448</c:v>
                </c:pt>
                <c:pt idx="100">
                  <c:v>9.780633325035353</c:v>
                </c:pt>
                <c:pt idx="101">
                  <c:v>10.064891022175425</c:v>
                </c:pt>
                <c:pt idx="102">
                  <c:v>10.115112530726421</c:v>
                </c:pt>
                <c:pt idx="103">
                  <c:v>10.285235575000327</c:v>
                </c:pt>
                <c:pt idx="104">
                  <c:v>10.100170389644575</c:v>
                </c:pt>
                <c:pt idx="105">
                  <c:v>9.715913360432516</c:v>
                </c:pt>
                <c:pt idx="106">
                  <c:v>9.37297637715922</c:v>
                </c:pt>
                <c:pt idx="107">
                  <c:v>9.238327356402928</c:v>
                </c:pt>
                <c:pt idx="108">
                  <c:v>9.19159469988145</c:v>
                </c:pt>
                <c:pt idx="109">
                  <c:v>9.406506086749184</c:v>
                </c:pt>
                <c:pt idx="110">
                  <c:v>9.533047092654654</c:v>
                </c:pt>
                <c:pt idx="111">
                  <c:v>10.13055528792921</c:v>
                </c:pt>
                <c:pt idx="112">
                  <c:v>10.665455214843389</c:v>
                </c:pt>
                <c:pt idx="113">
                  <c:v>11.12060216919848</c:v>
                </c:pt>
                <c:pt idx="114">
                  <c:v>11.355796513926355</c:v>
                </c:pt>
                <c:pt idx="115">
                  <c:v>11.58843439838545</c:v>
                </c:pt>
                <c:pt idx="116">
                  <c:v>11.702954319121925</c:v>
                </c:pt>
                <c:pt idx="117">
                  <c:v>11.935748221253649</c:v>
                </c:pt>
                <c:pt idx="118">
                  <c:v>12.043097386793567</c:v>
                </c:pt>
                <c:pt idx="119">
                  <c:v>12.150778882452931</c:v>
                </c:pt>
                <c:pt idx="120">
                  <c:v>12.168337584243584</c:v>
                </c:pt>
                <c:pt idx="121">
                  <c:v>11.944959566688933</c:v>
                </c:pt>
                <c:pt idx="122">
                  <c:v>11.840810033410763</c:v>
                </c:pt>
                <c:pt idx="123">
                  <c:v>11.6205303749543</c:v>
                </c:pt>
                <c:pt idx="124">
                  <c:v>11.634990717646765</c:v>
                </c:pt>
                <c:pt idx="125">
                  <c:v>11.530841184368597</c:v>
                </c:pt>
                <c:pt idx="126">
                  <c:v>11.313628558586396</c:v>
                </c:pt>
                <c:pt idx="127">
                  <c:v>10.995192306122448</c:v>
                </c:pt>
                <c:pt idx="128">
                  <c:v>10.486823267165528</c:v>
                </c:pt>
                <c:pt idx="129">
                  <c:v>10.293268348721114</c:v>
                </c:pt>
                <c:pt idx="130">
                  <c:v>10.294468276850669</c:v>
                </c:pt>
                <c:pt idx="131">
                  <c:v>10.197132016691343</c:v>
                </c:pt>
                <c:pt idx="132">
                  <c:v>10.178591776660994</c:v>
                </c:pt>
                <c:pt idx="133">
                  <c:v>10.063661648995012</c:v>
                </c:pt>
                <c:pt idx="134">
                  <c:v>10.045293113016923</c:v>
                </c:pt>
                <c:pt idx="135">
                  <c:v>9.934915764206066</c:v>
                </c:pt>
                <c:pt idx="136">
                  <c:v>9.824367392400369</c:v>
                </c:pt>
                <c:pt idx="137">
                  <c:v>9.717969123947576</c:v>
                </c:pt>
                <c:pt idx="138">
                  <c:v>9.78829812248793</c:v>
                </c:pt>
                <c:pt idx="139">
                  <c:v>9.679990853808011</c:v>
                </c:pt>
                <c:pt idx="140">
                  <c:v>9.930489763153872</c:v>
                </c:pt>
                <c:pt idx="141">
                  <c:v>10.004777026376482</c:v>
                </c:pt>
                <c:pt idx="142">
                  <c:v>10.078126840529142</c:v>
                </c:pt>
                <c:pt idx="143">
                  <c:v>10.155153445398316</c:v>
                </c:pt>
                <c:pt idx="144">
                  <c:v>10.096111855599487</c:v>
                </c:pt>
                <c:pt idx="145">
                  <c:v>9.942441753075407</c:v>
                </c:pt>
                <c:pt idx="146">
                  <c:v>9.978028676001832</c:v>
                </c:pt>
                <c:pt idx="147">
                  <c:v>10.01438147881756</c:v>
                </c:pt>
                <c:pt idx="148">
                  <c:v>10.051440306122446</c:v>
                </c:pt>
                <c:pt idx="149">
                  <c:v>10.29096578819993</c:v>
                </c:pt>
                <c:pt idx="150">
                  <c:v>10.43777006840604</c:v>
                </c:pt>
                <c:pt idx="151">
                  <c:v>10.374510855870247</c:v>
                </c:pt>
                <c:pt idx="152">
                  <c:v>10.417575595283633</c:v>
                </c:pt>
                <c:pt idx="153">
                  <c:v>10.353664088564104</c:v>
                </c:pt>
                <c:pt idx="154">
                  <c:v>10.39686812370604</c:v>
                </c:pt>
                <c:pt idx="155">
                  <c:v>10.225841075125041</c:v>
                </c:pt>
                <c:pt idx="156">
                  <c:v>10.034106554966446</c:v>
                </c:pt>
                <c:pt idx="157">
                  <c:v>9.842372034807852</c:v>
                </c:pt>
                <c:pt idx="158">
                  <c:v>9.650637514649256</c:v>
                </c:pt>
                <c:pt idx="159">
                  <c:v>9.657994078531761</c:v>
                </c:pt>
                <c:pt idx="160">
                  <c:v>9.66575545331041</c:v>
                </c:pt>
                <c:pt idx="161">
                  <c:v>9.46577430600054</c:v>
                </c:pt>
                <c:pt idx="162">
                  <c:v>9.36644307100977</c:v>
                </c:pt>
                <c:pt idx="163">
                  <c:v>9.164289623434021</c:v>
                </c:pt>
                <c:pt idx="164">
                  <c:v>9.060641456144557</c:v>
                </c:pt>
                <c:pt idx="165">
                  <c:v>8.954689516983203</c:v>
                </c:pt>
                <c:pt idx="166">
                  <c:v>8.946817757669729</c:v>
                </c:pt>
                <c:pt idx="167">
                  <c:v>8.835904002151874</c:v>
                </c:pt>
                <c:pt idx="168">
                  <c:v>8.741844378903162</c:v>
                </c:pt>
                <c:pt idx="169">
                  <c:v>8.546676617011746</c:v>
                </c:pt>
                <c:pt idx="170">
                  <c:v>8.650324285113815</c:v>
                </c:pt>
                <c:pt idx="171">
                  <c:v>8.456815217543426</c:v>
                </c:pt>
                <c:pt idx="172">
                  <c:v>8.556616048707399</c:v>
                </c:pt>
                <c:pt idx="173">
                  <c:v>8.664205510465662</c:v>
                </c:pt>
                <c:pt idx="174">
                  <c:v>8.463646205640597</c:v>
                </c:pt>
                <c:pt idx="175">
                  <c:v>8.363275096121315</c:v>
                </c:pt>
                <c:pt idx="176">
                  <c:v>8.365439803208226</c:v>
                </c:pt>
                <c:pt idx="177">
                  <c:v>8.266847119813272</c:v>
                </c:pt>
                <c:pt idx="178">
                  <c:v>8.068065950476369</c:v>
                </c:pt>
                <c:pt idx="179">
                  <c:v>7.785291856602434</c:v>
                </c:pt>
                <c:pt idx="180">
                  <c:v>8.11825150523601</c:v>
                </c:pt>
                <c:pt idx="181">
                  <c:v>8.265856078058484</c:v>
                </c:pt>
                <c:pt idx="182">
                  <c:v>8.514822656836943</c:v>
                </c:pt>
                <c:pt idx="183">
                  <c:v>8.769870392408427</c:v>
                </c:pt>
                <c:pt idx="184">
                  <c:v>9.14410050607489</c:v>
                </c:pt>
                <c:pt idx="185">
                  <c:v>9.41679951291071</c:v>
                </c:pt>
                <c:pt idx="186">
                  <c:v>9.454070014755395</c:v>
                </c:pt>
                <c:pt idx="187">
                  <c:v>9.490430197810687</c:v>
                </c:pt>
                <c:pt idx="188">
                  <c:v>9.643501652614086</c:v>
                </c:pt>
                <c:pt idx="189">
                  <c:v>9.796573107417483</c:v>
                </c:pt>
                <c:pt idx="190">
                  <c:v>9.949644562220882</c:v>
                </c:pt>
                <c:pt idx="191">
                  <c:v>9.979507687913038</c:v>
                </c:pt>
                <c:pt idx="192">
                  <c:v>9.815704092694448</c:v>
                </c:pt>
                <c:pt idx="193">
                  <c:v>9.773155050518167</c:v>
                </c:pt>
                <c:pt idx="194">
                  <c:v>9.846089043432482</c:v>
                </c:pt>
                <c:pt idx="195">
                  <c:v>9.919023036346795</c:v>
                </c:pt>
                <c:pt idx="196">
                  <c:v>9.991957029261112</c:v>
                </c:pt>
                <c:pt idx="197">
                  <c:v>10.18471552475063</c:v>
                </c:pt>
                <c:pt idx="198">
                  <c:v>10.38210832719592</c:v>
                </c:pt>
                <c:pt idx="199">
                  <c:v>10.3323200975731</c:v>
                </c:pt>
                <c:pt idx="200">
                  <c:v>10.531491180824641</c:v>
                </c:pt>
                <c:pt idx="201">
                  <c:v>10.479924670395574</c:v>
                </c:pt>
                <c:pt idx="202">
                  <c:v>10.429560986746997</c:v>
                </c:pt>
                <c:pt idx="203">
                  <c:v>10.261049808950563</c:v>
                </c:pt>
                <c:pt idx="204">
                  <c:v>9.910537969676989</c:v>
                </c:pt>
                <c:pt idx="205">
                  <c:v>9.785051109479802</c:v>
                </c:pt>
                <c:pt idx="206">
                  <c:v>9.54847690555122</c:v>
                </c:pt>
                <c:pt idx="207">
                  <c:v>9.420203146488944</c:v>
                </c:pt>
                <c:pt idx="208">
                  <c:v>9.285955977850545</c:v>
                </c:pt>
                <c:pt idx="209">
                  <c:v>9.151483514993318</c:v>
                </c:pt>
                <c:pt idx="210">
                  <c:v>8.801674264899495</c:v>
                </c:pt>
                <c:pt idx="211">
                  <c:v>8.556616048707399</c:v>
                </c:pt>
                <c:pt idx="212">
                  <c:v>8.314475192231873</c:v>
                </c:pt>
                <c:pt idx="213">
                  <c:v>7.978482432303309</c:v>
                </c:pt>
                <c:pt idx="214">
                  <c:v>7.647332399281768</c:v>
                </c:pt>
                <c:pt idx="215">
                  <c:v>7.4107581953531865</c:v>
                </c:pt>
                <c:pt idx="216">
                  <c:v>7.772856804831422</c:v>
                </c:pt>
                <c:pt idx="217">
                  <c:v>7.968081412555835</c:v>
                </c:pt>
                <c:pt idx="218">
                  <c:v>8.165051744656123</c:v>
                </c:pt>
                <c:pt idx="219">
                  <c:v>8.264846821535253</c:v>
                </c:pt>
                <c:pt idx="220">
                  <c:v>8.576856305189567</c:v>
                </c:pt>
                <c:pt idx="221">
                  <c:v>8.679146243054133</c:v>
                </c:pt>
                <c:pt idx="222">
                  <c:v>8.7814361809187</c:v>
                </c:pt>
                <c:pt idx="223">
                  <c:v>8.886825813870072</c:v>
                </c:pt>
                <c:pt idx="224">
                  <c:v>8.878144378597094</c:v>
                </c:pt>
                <c:pt idx="225">
                  <c:v>8.97917153876734</c:v>
                </c:pt>
                <c:pt idx="226">
                  <c:v>9.08326012803365</c:v>
                </c:pt>
                <c:pt idx="227">
                  <c:v>9.07227971628458</c:v>
                </c:pt>
                <c:pt idx="228">
                  <c:v>9.274287699720702</c:v>
                </c:pt>
                <c:pt idx="229">
                  <c:v>9.246390443939456</c:v>
                </c:pt>
                <c:pt idx="230">
                  <c:v>9.221592883245016</c:v>
                </c:pt>
                <c:pt idx="231">
                  <c:v>9.196795322550576</c:v>
                </c:pt>
                <c:pt idx="232">
                  <c:v>9.055707266169037</c:v>
                </c:pt>
                <c:pt idx="233">
                  <c:v>9.031215833400493</c:v>
                </c:pt>
                <c:pt idx="234">
                  <c:v>9.00672440063195</c:v>
                </c:pt>
                <c:pt idx="235">
                  <c:v>8.65848424176626</c:v>
                </c:pt>
                <c:pt idx="236">
                  <c:v>8.533277170974817</c:v>
                </c:pt>
                <c:pt idx="237">
                  <c:v>8.509938293242236</c:v>
                </c:pt>
                <c:pt idx="238">
                  <c:v>8.688106767046257</c:v>
                </c:pt>
                <c:pt idx="239">
                  <c:v>8.664205510465662</c:v>
                </c:pt>
                <c:pt idx="240">
                  <c:v>8.896882308436412</c:v>
                </c:pt>
                <c:pt idx="241">
                  <c:v>8.912181047489334</c:v>
                </c:pt>
                <c:pt idx="242">
                  <c:v>8.93007665575961</c:v>
                </c:pt>
                <c:pt idx="243">
                  <c:v>8.947542250728123</c:v>
                </c:pt>
                <c:pt idx="244">
                  <c:v>9.175100246644915</c:v>
                </c:pt>
                <c:pt idx="245">
                  <c:v>9.52589370209881</c:v>
                </c:pt>
                <c:pt idx="246">
                  <c:v>9.77208167464894</c:v>
                </c:pt>
                <c:pt idx="247">
                  <c:v>9.897600267587727</c:v>
                </c:pt>
                <c:pt idx="248">
                  <c:v>10.15150140928653</c:v>
                </c:pt>
                <c:pt idx="249">
                  <c:v>10.281688602932341</c:v>
                </c:pt>
                <c:pt idx="250">
                  <c:v>10.540537588118056</c:v>
                </c:pt>
                <c:pt idx="251">
                  <c:v>10.672372781298806</c:v>
                </c:pt>
                <c:pt idx="252">
                  <c:v>11.030087169348448</c:v>
                </c:pt>
                <c:pt idx="253">
                  <c:v>11.110598754526173</c:v>
                </c:pt>
                <c:pt idx="254">
                  <c:v>11.489538084812015</c:v>
                </c:pt>
                <c:pt idx="255">
                  <c:v>11.72858342434343</c:v>
                </c:pt>
                <c:pt idx="256">
                  <c:v>11.812359020231598</c:v>
                </c:pt>
                <c:pt idx="257">
                  <c:v>11.896134616119765</c:v>
                </c:pt>
                <c:pt idx="258">
                  <c:v>11.664638117206474</c:v>
                </c:pt>
                <c:pt idx="259">
                  <c:v>11.593668265592527</c:v>
                </c:pt>
                <c:pt idx="260">
                  <c:v>11.674179850770255</c:v>
                </c:pt>
                <c:pt idx="261">
                  <c:v>11.75469143594798</c:v>
                </c:pt>
                <c:pt idx="262">
                  <c:v>11.535579403315621</c:v>
                </c:pt>
                <c:pt idx="263">
                  <c:v>11.468871821178674</c:v>
                </c:pt>
                <c:pt idx="264">
                  <c:v>10.779466717848313</c:v>
                </c:pt>
                <c:pt idx="265">
                  <c:v>10.382505652332743</c:v>
                </c:pt>
                <c:pt idx="266">
                  <c:v>10.35751934275823</c:v>
                </c:pt>
                <c:pt idx="267">
                  <c:v>10.203743177194523</c:v>
                </c:pt>
                <c:pt idx="268">
                  <c:v>10.049211471421964</c:v>
                </c:pt>
                <c:pt idx="269">
                  <c:v>10.014397872334001</c:v>
                </c:pt>
                <c:pt idx="270">
                  <c:v>9.977751989487386</c:v>
                </c:pt>
                <c:pt idx="271">
                  <c:v>10.07867951192665</c:v>
                </c:pt>
                <c:pt idx="272">
                  <c:v>9.380653031319893</c:v>
                </c:pt>
                <c:pt idx="273">
                  <c:v>8.962549661984447</c:v>
                </c:pt>
                <c:pt idx="274">
                  <c:v>8.90067238109754</c:v>
                </c:pt>
                <c:pt idx="275">
                  <c:v>8.712661972369407</c:v>
                </c:pt>
                <c:pt idx="276">
                  <c:v>8.668818025967905</c:v>
                </c:pt>
                <c:pt idx="277">
                  <c:v>8.497528523305531</c:v>
                </c:pt>
                <c:pt idx="278">
                  <c:v>8.445542647205166</c:v>
                </c:pt>
                <c:pt idx="279">
                  <c:v>8.14725326860175</c:v>
                </c:pt>
                <c:pt idx="280">
                  <c:v>7.845370042063352</c:v>
                </c:pt>
                <c:pt idx="281">
                  <c:v>7.547080663459935</c:v>
                </c:pt>
                <c:pt idx="282">
                  <c:v>7.248791284856519</c:v>
                </c:pt>
                <c:pt idx="283">
                  <c:v>6.751221798417423</c:v>
                </c:pt>
                <c:pt idx="284">
                  <c:v>6.371598469622815</c:v>
                </c:pt>
                <c:pt idx="285">
                  <c:v>6.259614724568716</c:v>
                </c:pt>
                <c:pt idx="286">
                  <c:v>5.962043905743717</c:v>
                </c:pt>
                <c:pt idx="287">
                  <c:v>5.7501566959694745</c:v>
                </c:pt>
                <c:pt idx="288">
                  <c:v>6.019695291093044</c:v>
                </c:pt>
                <c:pt idx="289">
                  <c:v>6.289233886216612</c:v>
                </c:pt>
                <c:pt idx="290">
                  <c:v>6.558772481340182</c:v>
                </c:pt>
                <c:pt idx="291">
                  <c:v>6.543803833666677</c:v>
                </c:pt>
                <c:pt idx="292">
                  <c:v>6.708928896547062</c:v>
                </c:pt>
                <c:pt idx="293">
                  <c:v>6.869598862829724</c:v>
                </c:pt>
                <c:pt idx="294">
                  <c:v>7.218467800082281</c:v>
                </c:pt>
                <c:pt idx="295">
                  <c:v>7.577036017929835</c:v>
                </c:pt>
                <c:pt idx="296">
                  <c:v>7.835344063995625</c:v>
                </c:pt>
                <c:pt idx="297">
                  <c:v>8.093652110061415</c:v>
                </c:pt>
                <c:pt idx="298">
                  <c:v>8.351960156127204</c:v>
                </c:pt>
                <c:pt idx="299">
                  <c:v>8.731533624440537</c:v>
                </c:pt>
                <c:pt idx="300">
                  <c:v>8.739371548110368</c:v>
                </c:pt>
                <c:pt idx="301">
                  <c:v>8.743832025808583</c:v>
                </c:pt>
                <c:pt idx="302">
                  <c:v>8.625235043954211</c:v>
                </c:pt>
                <c:pt idx="303">
                  <c:v>8.631740222177594</c:v>
                </c:pt>
                <c:pt idx="304">
                  <c:v>8.634738461049826</c:v>
                </c:pt>
                <c:pt idx="305">
                  <c:v>8.641573624509835</c:v>
                </c:pt>
                <c:pt idx="306">
                  <c:v>8.517585829027738</c:v>
                </c:pt>
                <c:pt idx="307">
                  <c:v>8.38984082762194</c:v>
                </c:pt>
                <c:pt idx="308">
                  <c:v>8.265853032139843</c:v>
                </c:pt>
                <c:pt idx="309">
                  <c:v>7.902400110460013</c:v>
                </c:pt>
                <c:pt idx="310">
                  <c:v>7.556173292306209</c:v>
                </c:pt>
                <c:pt idx="311">
                  <c:v>7.439270470624959</c:v>
                </c:pt>
                <c:pt idx="312">
                  <c:v>7.960747319397419</c:v>
                </c:pt>
                <c:pt idx="313">
                  <c:v>8.267070166318804</c:v>
                </c:pt>
                <c:pt idx="314">
                  <c:v>8.5697463126816</c:v>
                </c:pt>
                <c:pt idx="315">
                  <c:v>9.004851554108113</c:v>
                </c:pt>
                <c:pt idx="316">
                  <c:v>9.456887309952718</c:v>
                </c:pt>
                <c:pt idx="317">
                  <c:v>9.768735401619814</c:v>
                </c:pt>
                <c:pt idx="318">
                  <c:v>10.080583493286907</c:v>
                </c:pt>
                <c:pt idx="319">
                  <c:v>9.94417723609221</c:v>
                </c:pt>
                <c:pt idx="320">
                  <c:v>9.953948331862213</c:v>
                </c:pt>
                <c:pt idx="321">
                  <c:v>10.390181090639526</c:v>
                </c:pt>
                <c:pt idx="322">
                  <c:v>10.687751909464525</c:v>
                </c:pt>
                <c:pt idx="323">
                  <c:v>10.981780218541605</c:v>
                </c:pt>
                <c:pt idx="324">
                  <c:v>11.098683040222857</c:v>
                </c:pt>
                <c:pt idx="325">
                  <c:v>11.061106795441273</c:v>
                </c:pt>
                <c:pt idx="326">
                  <c:v>11.176363039283887</c:v>
                </c:pt>
                <c:pt idx="327">
                  <c:v>11.291619283126503</c:v>
                </c:pt>
                <c:pt idx="328">
                  <c:v>10.65968467941638</c:v>
                </c:pt>
                <c:pt idx="329">
                  <c:v>11.525624384261508</c:v>
                </c:pt>
                <c:pt idx="330">
                  <c:v>11.807184989806185</c:v>
                </c:pt>
                <c:pt idx="331">
                  <c:v>11.92763032123535</c:v>
                </c:pt>
                <c:pt idx="332">
                  <c:v>12.0445331429166</c:v>
                </c:pt>
                <c:pt idx="333">
                  <c:v>12.16143596459785</c:v>
                </c:pt>
                <c:pt idx="334">
                  <c:v>12.281881296027017</c:v>
                </c:pt>
                <c:pt idx="335">
                  <c:v>12.22414707421675</c:v>
                </c:pt>
                <c:pt idx="336">
                  <c:v>12.601349326792585</c:v>
                </c:pt>
                <c:pt idx="337">
                  <c:v>12.626374029602747</c:v>
                </c:pt>
                <c:pt idx="338">
                  <c:v>12.993242040148106</c:v>
                </c:pt>
                <c:pt idx="339">
                  <c:v>13.17957674512649</c:v>
                </c:pt>
                <c:pt idx="340">
                  <c:v>13.5448383431989</c:v>
                </c:pt>
                <c:pt idx="341">
                  <c:v>13.72131886387622</c:v>
                </c:pt>
                <c:pt idx="342">
                  <c:v>13.893154993864384</c:v>
                </c:pt>
                <c:pt idx="343">
                  <c:v>14.063763698845158</c:v>
                </c:pt>
                <c:pt idx="344">
                  <c:v>13.871135513452588</c:v>
                </c:pt>
                <c:pt idx="345">
                  <c:v>14.030529547279478</c:v>
                </c:pt>
                <c:pt idx="346">
                  <c:v>14.189045476269085</c:v>
                </c:pt>
                <c:pt idx="347">
                  <c:v>14.340753948356957</c:v>
                </c:pt>
                <c:pt idx="348">
                  <c:v>14.340753948356957</c:v>
                </c:pt>
                <c:pt idx="349">
                  <c:v>14.170038990957398</c:v>
                </c:pt>
                <c:pt idx="350">
                  <c:v>14.170038990957398</c:v>
                </c:pt>
                <c:pt idx="351">
                  <c:v>14.170038990957398</c:v>
                </c:pt>
                <c:pt idx="352">
                  <c:v>14.515647546055328</c:v>
                </c:pt>
                <c:pt idx="353">
                  <c:v>14.694859661126227</c:v>
                </c:pt>
                <c:pt idx="354">
                  <c:v>14.515647546055328</c:v>
                </c:pt>
                <c:pt idx="355">
                  <c:v>14.694859661126227</c:v>
                </c:pt>
                <c:pt idx="356">
                  <c:v>14.515647546055328</c:v>
                </c:pt>
                <c:pt idx="357">
                  <c:v>14.694859661126227</c:v>
                </c:pt>
                <c:pt idx="358">
                  <c:v>14.694859661126227</c:v>
                </c:pt>
                <c:pt idx="359">
                  <c:v>14.878536416664227</c:v>
                </c:pt>
                <c:pt idx="360">
                  <c:v>14.746903955759382</c:v>
                </c:pt>
                <c:pt idx="361">
                  <c:v>14.980826354528793</c:v>
                </c:pt>
                <c:pt idx="362">
                  <c:v>15.033521171004478</c:v>
                </c:pt>
                <c:pt idx="363">
                  <c:v>15.277187743112146</c:v>
                </c:pt>
                <c:pt idx="364">
                  <c:v>15.327410673847668</c:v>
                </c:pt>
                <c:pt idx="365">
                  <c:v>15.380772537754162</c:v>
                </c:pt>
                <c:pt idx="366">
                  <c:v>15.241200741820418</c:v>
                </c:pt>
                <c:pt idx="367">
                  <c:v>15.102029730903265</c:v>
                </c:pt>
                <c:pt idx="368">
                  <c:v>14.969261531869558</c:v>
                </c:pt>
                <c:pt idx="369">
                  <c:v>15.020671116928504</c:v>
                </c:pt>
                <c:pt idx="370">
                  <c:v>14.887495192638067</c:v>
                </c:pt>
                <c:pt idx="371">
                  <c:v>14.76045728224729</c:v>
                </c:pt>
                <c:pt idx="372">
                  <c:v>15.260952326709862</c:v>
                </c:pt>
                <c:pt idx="373">
                  <c:v>15.58660694762047</c:v>
                </c:pt>
                <c:pt idx="374">
                  <c:v>15.909273911458499</c:v>
                </c:pt>
                <c:pt idx="375">
                  <c:v>16.038712882889907</c:v>
                </c:pt>
                <c:pt idx="376">
                  <c:v>16.168007549245278</c:v>
                </c:pt>
                <c:pt idx="377">
                  <c:v>16.291444070297683</c:v>
                </c:pt>
                <c:pt idx="378">
                  <c:v>16.602855744561783</c:v>
                </c:pt>
                <c:pt idx="379">
                  <c:v>17.116149457131367</c:v>
                </c:pt>
                <c:pt idx="380">
                  <c:v>17.22856253451835</c:v>
                </c:pt>
                <c:pt idx="381">
                  <c:v>16.395992288043864</c:v>
                </c:pt>
                <c:pt idx="382">
                  <c:v>17.25248415246323</c:v>
                </c:pt>
                <c:pt idx="383">
                  <c:v>17.35832121753667</c:v>
                </c:pt>
                <c:pt idx="384">
                  <c:v>16.941355769278406</c:v>
                </c:pt>
                <c:pt idx="385">
                  <c:v>16.712455353544225</c:v>
                </c:pt>
                <c:pt idx="386">
                  <c:v>17.048266908315547</c:v>
                </c:pt>
                <c:pt idx="387">
                  <c:v>16.814381593705598</c:v>
                </c:pt>
                <c:pt idx="388">
                  <c:v>16.96328592310819</c:v>
                </c:pt>
                <c:pt idx="389">
                  <c:v>16.723960284553375</c:v>
                </c:pt>
                <c:pt idx="390">
                  <c:v>16.484634645998558</c:v>
                </c:pt>
                <c:pt idx="391">
                  <c:v>16.242425566015374</c:v>
                </c:pt>
                <c:pt idx="392">
                  <c:v>15.819118455465457</c:v>
                </c:pt>
                <c:pt idx="393">
                  <c:v>15.763774288905742</c:v>
                </c:pt>
                <c:pt idx="394">
                  <c:v>15.704147354310235</c:v>
                </c:pt>
                <c:pt idx="395">
                  <c:v>15.462006497834711</c:v>
                </c:pt>
                <c:pt idx="396">
                  <c:v>15.012485928817394</c:v>
                </c:pt>
                <c:pt idx="397">
                  <c:v>14.58046666179588</c:v>
                </c:pt>
                <c:pt idx="398">
                  <c:v>14.653055855081133</c:v>
                </c:pt>
                <c:pt idx="399">
                  <c:v>14.72745676745766</c:v>
                </c:pt>
                <c:pt idx="400">
                  <c:v>14.974807425167088</c:v>
                </c:pt>
                <c:pt idx="401">
                  <c:v>14.878534554520193</c:v>
                </c:pt>
                <c:pt idx="402">
                  <c:v>14.7822616838733</c:v>
                </c:pt>
                <c:pt idx="403">
                  <c:v>14.512360708992608</c:v>
                </c:pt>
                <c:pt idx="404">
                  <c:v>14.251458067986896</c:v>
                </c:pt>
                <c:pt idx="405">
                  <c:v>14.157398444738183</c:v>
                </c:pt>
                <c:pt idx="406">
                  <c:v>13.744590491618396</c:v>
                </c:pt>
                <c:pt idx="407">
                  <c:v>13.652644112898873</c:v>
                </c:pt>
                <c:pt idx="408">
                  <c:v>14.070582197987616</c:v>
                </c:pt>
                <c:pt idx="409">
                  <c:v>14.488520283076356</c:v>
                </c:pt>
                <c:pt idx="410">
                  <c:v>15.07574015859309</c:v>
                </c:pt>
                <c:pt idx="411">
                  <c:v>15.498424462105046</c:v>
                </c:pt>
                <c:pt idx="412">
                  <c:v>16.10414761682519</c:v>
                </c:pt>
                <c:pt idx="413">
                  <c:v>16.531691358864798</c:v>
                </c:pt>
                <c:pt idx="414">
                  <c:v>16.959235100904404</c:v>
                </c:pt>
                <c:pt idx="415">
                  <c:v>17.189161676152867</c:v>
                </c:pt>
                <c:pt idx="416">
                  <c:v>17.81432258498362</c:v>
                </c:pt>
                <c:pt idx="417">
                  <c:v>18.241866327023228</c:v>
                </c:pt>
                <c:pt idx="418">
                  <c:v>18.457214586688735</c:v>
                </c:pt>
                <c:pt idx="419">
                  <c:v>18.667901133963767</c:v>
                </c:pt>
                <c:pt idx="420">
                  <c:v>18.876870176508138</c:v>
                </c:pt>
                <c:pt idx="421">
                  <c:v>19.08583921905251</c:v>
                </c:pt>
                <c:pt idx="422">
                  <c:v>19.29480826159688</c:v>
                </c:pt>
                <c:pt idx="423">
                  <c:v>19.503777304141245</c:v>
                </c:pt>
                <c:pt idx="424">
                  <c:v>19.49367025620189</c:v>
                </c:pt>
                <c:pt idx="425">
                  <c:v>19.70031693736304</c:v>
                </c:pt>
                <c:pt idx="426">
                  <c:v>20.593356908241066</c:v>
                </c:pt>
                <c:pt idx="427">
                  <c:v>20.33965347431873</c:v>
                </c:pt>
                <c:pt idx="428">
                  <c:v>20.320256980846498</c:v>
                </c:pt>
                <c:pt idx="429">
                  <c:v>20.080575792524545</c:v>
                </c:pt>
                <c:pt idx="430">
                  <c:v>20.06477511342368</c:v>
                </c:pt>
                <c:pt idx="431">
                  <c:v>20.04912884585586</c:v>
                </c:pt>
                <c:pt idx="432">
                  <c:v>20.043443791043963</c:v>
                </c:pt>
                <c:pt idx="433">
                  <c:v>19.40212702316935</c:v>
                </c:pt>
                <c:pt idx="434">
                  <c:v>19.389618028557965</c:v>
                </c:pt>
                <c:pt idx="435">
                  <c:v>19.17066043721507</c:v>
                </c:pt>
                <c:pt idx="436">
                  <c:v>18.554212107473415</c:v>
                </c:pt>
                <c:pt idx="437">
                  <c:v>18.150867908346946</c:v>
                </c:pt>
                <c:pt idx="438">
                  <c:v>17.9386817060381</c:v>
                </c:pt>
                <c:pt idx="439">
                  <c:v>17.72393904346048</c:v>
                </c:pt>
                <c:pt idx="440">
                  <c:v>17.511752841151633</c:v>
                </c:pt>
                <c:pt idx="441">
                  <c:v>17.12300364918877</c:v>
                </c:pt>
                <c:pt idx="442">
                  <c:v>17.630043168007198</c:v>
                </c:pt>
                <c:pt idx="443">
                  <c:v>17.78950338666604</c:v>
                </c:pt>
                <c:pt idx="444">
                  <c:v>17.80245733323079</c:v>
                </c:pt>
                <c:pt idx="445">
                  <c:v>17.818454494255498</c:v>
                </c:pt>
                <c:pt idx="446">
                  <c:v>17.633850125751536</c:v>
                </c:pt>
                <c:pt idx="447">
                  <c:v>17.257456343387506</c:v>
                </c:pt>
                <c:pt idx="448">
                  <c:v>17.077606016739228</c:v>
                </c:pt>
                <c:pt idx="449">
                  <c:v>16.895030685141727</c:v>
                </c:pt>
                <c:pt idx="450">
                  <c:v>16.530761253094365</c:v>
                </c:pt>
                <c:pt idx="451">
                  <c:v>16.352866219227707</c:v>
                </c:pt>
                <c:pt idx="452">
                  <c:v>16.172275806060036</c:v>
                </c:pt>
                <c:pt idx="453">
                  <c:v>15.819841959859493</c:v>
                </c:pt>
                <c:pt idx="454">
                  <c:v>15.477399860346884</c:v>
                </c:pt>
                <c:pt idx="455">
                  <c:v>15.139558285266006</c:v>
                </c:pt>
                <c:pt idx="456">
                  <c:v>15.696357451689783</c:v>
                </c:pt>
                <c:pt idx="457">
                  <c:v>15.922638886228041</c:v>
                </c:pt>
                <c:pt idx="458">
                  <c:v>16.31417918670906</c:v>
                </c:pt>
                <c:pt idx="459">
                  <c:v>16.361345720200063</c:v>
                </c:pt>
                <c:pt idx="460">
                  <c:v>16.573913684378077</c:v>
                </c:pt>
                <c:pt idx="461">
                  <c:v>16.782186458302185</c:v>
                </c:pt>
                <c:pt idx="462">
                  <c:v>17.157907050652238</c:v>
                </c:pt>
                <c:pt idx="463">
                  <c:v>17.358255546361328</c:v>
                </c:pt>
                <c:pt idx="464">
                  <c:v>17.554783896244082</c:v>
                </c:pt>
                <c:pt idx="465">
                  <c:v>17.574973469387754</c:v>
                </c:pt>
                <c:pt idx="466">
                  <c:v>17.76360524218829</c:v>
                </c:pt>
                <c:pt idx="467">
                  <c:v>17.948643298843535</c:v>
                </c:pt>
                <c:pt idx="468">
                  <c:v>18.06165231001024</c:v>
                </c:pt>
                <c:pt idx="469">
                  <c:v>18.00204289644585</c:v>
                </c:pt>
                <c:pt idx="470">
                  <c:v>17.603970398092336</c:v>
                </c:pt>
                <c:pt idx="471">
                  <c:v>17.381475028451153</c:v>
                </c:pt>
                <c:pt idx="472">
                  <c:v>17.653435349849396</c:v>
                </c:pt>
                <c:pt idx="473">
                  <c:v>17.76360524218829</c:v>
                </c:pt>
                <c:pt idx="474">
                  <c:v>17.7039958286239</c:v>
                </c:pt>
                <c:pt idx="475">
                  <c:v>17.815726530612242</c:v>
                </c:pt>
                <c:pt idx="476">
                  <c:v>17.92964848775568</c:v>
                </c:pt>
                <c:pt idx="477">
                  <c:v>18.410309025152397</c:v>
                </c:pt>
                <c:pt idx="478">
                  <c:v>18.72607146882273</c:v>
                </c:pt>
                <c:pt idx="479">
                  <c:v>18.662159962103196</c:v>
                </c:pt>
                <c:pt idx="480">
                  <c:v>18.363054110655792</c:v>
                </c:pt>
                <c:pt idx="481">
                  <c:v>18.643051783376755</c:v>
                </c:pt>
                <c:pt idx="482">
                  <c:v>18.141367255620473</c:v>
                </c:pt>
                <c:pt idx="483">
                  <c:v>18.417526763801373</c:v>
                </c:pt>
                <c:pt idx="484">
                  <c:v>18.10486276488421</c:v>
                </c:pt>
                <c:pt idx="485">
                  <c:v>17.78950338666604</c:v>
                </c:pt>
                <c:pt idx="486">
                  <c:v>17.28637037346521</c:v>
                </c:pt>
                <c:pt idx="487">
                  <c:v>16.446424681648786</c:v>
                </c:pt>
                <c:pt idx="488">
                  <c:v>15.977876679882877</c:v>
                </c:pt>
                <c:pt idx="489">
                  <c:v>15.678770828435464</c:v>
                </c:pt>
                <c:pt idx="490">
                  <c:v>15.54234919263087</c:v>
                </c:pt>
                <c:pt idx="491">
                  <c:v>15.40058515225335</c:v>
                </c:pt>
                <c:pt idx="492">
                  <c:v>15.47777237198673</c:v>
                </c:pt>
                <c:pt idx="493">
                  <c:v>15.550947814996404</c:v>
                </c:pt>
                <c:pt idx="494">
                  <c:v>15.467164385077016</c:v>
                </c:pt>
                <c:pt idx="495">
                  <c:v>15.235946721730828</c:v>
                </c:pt>
                <c:pt idx="496">
                  <c:v>15.457180350528898</c:v>
                </c:pt>
                <c:pt idx="497">
                  <c:v>15.836133724583824</c:v>
                </c:pt>
                <c:pt idx="498">
                  <c:v>16.0620134614306</c:v>
                </c:pt>
                <c:pt idx="499">
                  <c:v>16.125743514479108</c:v>
                </c:pt>
                <c:pt idx="500">
                  <c:v>16.190643367346937</c:v>
                </c:pt>
                <c:pt idx="501">
                  <c:v>16.412136183673468</c:v>
                </c:pt>
                <c:pt idx="502">
                  <c:v>16.631221469387754</c:v>
                </c:pt>
                <c:pt idx="503">
                  <c:v>17.01797144600539</c:v>
                </c:pt>
                <c:pt idx="504">
                  <c:v>16.71307751020408</c:v>
                </c:pt>
                <c:pt idx="505">
                  <c:v>16.57103320408163</c:v>
                </c:pt>
                <c:pt idx="506">
                  <c:v>16.431396428571425</c:v>
                </c:pt>
                <c:pt idx="507">
                  <c:v>16.291759653061224</c:v>
                </c:pt>
                <c:pt idx="508">
                  <c:v>16.316207257731957</c:v>
                </c:pt>
                <c:pt idx="509">
                  <c:v>16.010078571428572</c:v>
                </c:pt>
                <c:pt idx="510">
                  <c:v>15.710134303030301</c:v>
                </c:pt>
                <c:pt idx="511">
                  <c:v>15.569524787878787</c:v>
                </c:pt>
                <c:pt idx="512">
                  <c:v>15.276985499999999</c:v>
                </c:pt>
                <c:pt idx="513">
                  <c:v>15.14014146</c:v>
                </c:pt>
                <c:pt idx="514">
                  <c:v>14.852413900990099</c:v>
                </c:pt>
                <c:pt idx="515">
                  <c:v>14.864094</c:v>
                </c:pt>
                <c:pt idx="516">
                  <c:v>14.647031039999998</c:v>
                </c:pt>
                <c:pt idx="517">
                  <c:v>14.578108545454544</c:v>
                </c:pt>
                <c:pt idx="518">
                  <c:v>14.358853030303031</c:v>
                </c:pt>
                <c:pt idx="519">
                  <c:v>14.283879122448978</c:v>
                </c:pt>
                <c:pt idx="520">
                  <c:v>13.922725212121211</c:v>
                </c:pt>
                <c:pt idx="521">
                  <c:v>13.703469696969695</c:v>
                </c:pt>
                <c:pt idx="522">
                  <c:v>13.349372039999997</c:v>
                </c:pt>
                <c:pt idx="523">
                  <c:v>12.87712594117647</c:v>
                </c:pt>
                <c:pt idx="524">
                  <c:v>12.664319117647059</c:v>
                </c:pt>
                <c:pt idx="525">
                  <c:v>12.574794594059405</c:v>
                </c:pt>
                <c:pt idx="526">
                  <c:v>12.241018588235294</c:v>
                </c:pt>
                <c:pt idx="527">
                  <c:v>12.14730297029703</c:v>
                </c:pt>
                <c:pt idx="528">
                  <c:v>12.84810891089109</c:v>
                </c:pt>
                <c:pt idx="529">
                  <c:v>13.684403999999997</c:v>
                </c:pt>
                <c:pt idx="530">
                  <c:v>14.537593939393938</c:v>
                </c:pt>
                <c:pt idx="531">
                  <c:v>15.100031999999999</c:v>
                </c:pt>
                <c:pt idx="532">
                  <c:v>15.651332673267328</c:v>
                </c:pt>
                <c:pt idx="533">
                  <c:v>16.352138613861385</c:v>
                </c:pt>
                <c:pt idx="534">
                  <c:v>17.052944554455443</c:v>
                </c:pt>
                <c:pt idx="535">
                  <c:v>17.753750495049506</c:v>
                </c:pt>
                <c:pt idx="536">
                  <c:v>18.454556435643564</c:v>
                </c:pt>
                <c:pt idx="537">
                  <c:v>18.967564705882353</c:v>
                </c:pt>
                <c:pt idx="538">
                  <c:v>19.470611650485434</c:v>
                </c:pt>
                <c:pt idx="539">
                  <c:v>20.15780970873786</c:v>
                </c:pt>
                <c:pt idx="540">
                  <c:v>21.193584576923076</c:v>
                </c:pt>
                <c:pt idx="541">
                  <c:v>22.42091590384615</c:v>
                </c:pt>
                <c:pt idx="542">
                  <c:v>23.414037714285715</c:v>
                </c:pt>
                <c:pt idx="543">
                  <c:v>24.41735716981132</c:v>
                </c:pt>
                <c:pt idx="544">
                  <c:v>25.379872710280377</c:v>
                </c:pt>
                <c:pt idx="545">
                  <c:v>26.32456388888889</c:v>
                </c:pt>
                <c:pt idx="546">
                  <c:v>27.504253888888883</c:v>
                </c:pt>
                <c:pt idx="547">
                  <c:v>28.42078844036697</c:v>
                </c:pt>
                <c:pt idx="548">
                  <c:v>29.077764324324328</c:v>
                </c:pt>
                <c:pt idx="549">
                  <c:v>29.69060495575221</c:v>
                </c:pt>
                <c:pt idx="550">
                  <c:v>30.28212939130435</c:v>
                </c:pt>
                <c:pt idx="551">
                  <c:v>31.119408620689658</c:v>
                </c:pt>
                <c:pt idx="552">
                  <c:v>30.429952307692304</c:v>
                </c:pt>
                <c:pt idx="553">
                  <c:v>29.256311999999998</c:v>
                </c:pt>
                <c:pt idx="554">
                  <c:v>28.863081999999995</c:v>
                </c:pt>
                <c:pt idx="555">
                  <c:v>27.095419523809525</c:v>
                </c:pt>
                <c:pt idx="556">
                  <c:v>26.284967812499993</c:v>
                </c:pt>
                <c:pt idx="557">
                  <c:v>25.499453076923075</c:v>
                </c:pt>
                <c:pt idx="558">
                  <c:v>25.51079625</c:v>
                </c:pt>
                <c:pt idx="559">
                  <c:v>24.737191846153845</c:v>
                </c:pt>
                <c:pt idx="560">
                  <c:v>23.82441609022556</c:v>
                </c:pt>
                <c:pt idx="561">
                  <c:v>23.10444711111111</c:v>
                </c:pt>
                <c:pt idx="562">
                  <c:v>22.737432444444444</c:v>
                </c:pt>
                <c:pt idx="563">
                  <c:v>22.043842335766424</c:v>
                </c:pt>
                <c:pt idx="564">
                  <c:v>21.167009142857143</c:v>
                </c:pt>
                <c:pt idx="565">
                  <c:v>20.615291914893618</c:v>
                </c:pt>
                <c:pt idx="566">
                  <c:v>20.358078857142857</c:v>
                </c:pt>
                <c:pt idx="567">
                  <c:v>19.655961549295775</c:v>
                </c:pt>
                <c:pt idx="568">
                  <c:v>18.8587684137931</c:v>
                </c:pt>
                <c:pt idx="569">
                  <c:v>18.216981632653063</c:v>
                </c:pt>
                <c:pt idx="570">
                  <c:v>17.35941178807947</c:v>
                </c:pt>
                <c:pt idx="571">
                  <c:v>16.653545844155843</c:v>
                </c:pt>
                <c:pt idx="572">
                  <c:v>15.974655668789808</c:v>
                </c:pt>
                <c:pt idx="573">
                  <c:v>15.306477749999999</c:v>
                </c:pt>
                <c:pt idx="574">
                  <c:v>14.677370061349691</c:v>
                </c:pt>
                <c:pt idx="575">
                  <c:v>14.156279999999999</c:v>
                </c:pt>
                <c:pt idx="576">
                  <c:v>14.084783636363635</c:v>
                </c:pt>
                <c:pt idx="577">
                  <c:v>14.272792592592593</c:v>
                </c:pt>
                <c:pt idx="578">
                  <c:v>14.026801829268294</c:v>
                </c:pt>
                <c:pt idx="579">
                  <c:v>13.704183233532932</c:v>
                </c:pt>
                <c:pt idx="580">
                  <c:v>13.472199408284023</c:v>
                </c:pt>
                <c:pt idx="581">
                  <c:v>13.402395266272189</c:v>
                </c:pt>
                <c:pt idx="582">
                  <c:v>12.949470689655174</c:v>
                </c:pt>
                <c:pt idx="583">
                  <c:v>12.663338983050846</c:v>
                </c:pt>
                <c:pt idx="584">
                  <c:v>12.525921910112357</c:v>
                </c:pt>
                <c:pt idx="585">
                  <c:v>12.253133701657456</c:v>
                </c:pt>
                <c:pt idx="586">
                  <c:v>11.924434054054055</c:v>
                </c:pt>
                <c:pt idx="587">
                  <c:v>11.60964761904762</c:v>
                </c:pt>
                <c:pt idx="588">
                  <c:v>11.237005678756477</c:v>
                </c:pt>
                <c:pt idx="589">
                  <c:v>10.989871046153846</c:v>
                </c:pt>
                <c:pt idx="590">
                  <c:v>10.748952030456852</c:v>
                </c:pt>
                <c:pt idx="591">
                  <c:v>10.305725349753695</c:v>
                </c:pt>
                <c:pt idx="592">
                  <c:v>10.030800990291262</c:v>
                </c:pt>
                <c:pt idx="593">
                  <c:v>9.764898086124402</c:v>
                </c:pt>
                <c:pt idx="594">
                  <c:v>9.68933844230769</c:v>
                </c:pt>
                <c:pt idx="595">
                  <c:v>9.801306177339901</c:v>
                </c:pt>
                <c:pt idx="596">
                  <c:v>9.82091925</c:v>
                </c:pt>
                <c:pt idx="597">
                  <c:v>9.742223849246232</c:v>
                </c:pt>
                <c:pt idx="598">
                  <c:v>9.661541939393938</c:v>
                </c:pt>
                <c:pt idx="599">
                  <c:v>9.729402061855671</c:v>
                </c:pt>
                <c:pt idx="600">
                  <c:v>9.406475526315788</c:v>
                </c:pt>
                <c:pt idx="601">
                  <c:v>9.168242934782608</c:v>
                </c:pt>
                <c:pt idx="602">
                  <c:v>8.670399180327868</c:v>
                </c:pt>
                <c:pt idx="603">
                  <c:v>8.212206629834254</c:v>
                </c:pt>
                <c:pt idx="604">
                  <c:v>7.831275423728814</c:v>
                </c:pt>
                <c:pt idx="605">
                  <c:v>7.306034659090908</c:v>
                </c:pt>
                <c:pt idx="606">
                  <c:v>6.698239830508474</c:v>
                </c:pt>
                <c:pt idx="607">
                  <c:v>6.131722033898305</c:v>
                </c:pt>
                <c:pt idx="608">
                  <c:v>5.62880657142857</c:v>
                </c:pt>
                <c:pt idx="609">
                  <c:v>5.055814285714286</c:v>
                </c:pt>
                <c:pt idx="610">
                  <c:v>4.508585344827587</c:v>
                </c:pt>
                <c:pt idx="611">
                  <c:v>3.9550300578034676</c:v>
                </c:pt>
                <c:pt idx="612">
                  <c:v>4.513535822485207</c:v>
                </c:pt>
                <c:pt idx="613">
                  <c:v>4.979827491124261</c:v>
                </c:pt>
                <c:pt idx="614">
                  <c:v>5.509929341317366</c:v>
                </c:pt>
                <c:pt idx="615">
                  <c:v>5.980392538922156</c:v>
                </c:pt>
                <c:pt idx="616">
                  <c:v>6.452268538922155</c:v>
                </c:pt>
                <c:pt idx="617">
                  <c:v>6.922731736526946</c:v>
                </c:pt>
                <c:pt idx="618">
                  <c:v>7.349187821428571</c:v>
                </c:pt>
                <c:pt idx="619">
                  <c:v>7.91245087951807</c:v>
                </c:pt>
                <c:pt idx="620">
                  <c:v>8.385748192771084</c:v>
                </c:pt>
                <c:pt idx="621">
                  <c:v>8.805997329341317</c:v>
                </c:pt>
                <c:pt idx="622">
                  <c:v>9.222647892857141</c:v>
                </c:pt>
                <c:pt idx="623">
                  <c:v>9.632971597633135</c:v>
                </c:pt>
                <c:pt idx="624">
                  <c:v>10.030173785714284</c:v>
                </c:pt>
                <c:pt idx="625">
                  <c:v>10.368632464285712</c:v>
                </c:pt>
                <c:pt idx="626">
                  <c:v>10.708495535714285</c:v>
                </c:pt>
                <c:pt idx="627">
                  <c:v>10.982983704142011</c:v>
                </c:pt>
                <c:pt idx="628">
                  <c:v>11.319439668639053</c:v>
                </c:pt>
                <c:pt idx="629">
                  <c:v>11.588719411764703</c:v>
                </c:pt>
                <c:pt idx="630">
                  <c:v>11.785926139534883</c:v>
                </c:pt>
                <c:pt idx="631">
                  <c:v>12.187370491228068</c:v>
                </c:pt>
                <c:pt idx="632">
                  <c:v>12.448472965116279</c:v>
                </c:pt>
                <c:pt idx="633">
                  <c:v>12.706556913294797</c:v>
                </c:pt>
                <c:pt idx="634">
                  <c:v>13.035233549132947</c:v>
                </c:pt>
                <c:pt idx="635">
                  <c:v>13.365273988439306</c:v>
                </c:pt>
                <c:pt idx="636">
                  <c:v>13.307994242774566</c:v>
                </c:pt>
                <c:pt idx="637">
                  <c:v>13.32912526744186</c:v>
                </c:pt>
                <c:pt idx="638">
                  <c:v>13.349123684210525</c:v>
                </c:pt>
                <c:pt idx="639">
                  <c:v>13.369357376470589</c:v>
                </c:pt>
                <c:pt idx="640">
                  <c:v>13.312454682352941</c:v>
                </c:pt>
                <c:pt idx="641">
                  <c:v>13.254164117647058</c:v>
                </c:pt>
                <c:pt idx="642">
                  <c:v>13.118704701754384</c:v>
                </c:pt>
                <c:pt idx="643">
                  <c:v>13.138970858823528</c:v>
                </c:pt>
                <c:pt idx="644">
                  <c:v>13.004185087719298</c:v>
                </c:pt>
                <c:pt idx="645">
                  <c:v>12.870966593023255</c:v>
                </c:pt>
                <c:pt idx="646">
                  <c:v>12.814725558139536</c:v>
                </c:pt>
                <c:pt idx="647">
                  <c:v>12.683372254335259</c:v>
                </c:pt>
                <c:pt idx="648">
                  <c:v>13.04750778034682</c:v>
                </c:pt>
                <c:pt idx="649">
                  <c:v>13.488246244186046</c:v>
                </c:pt>
                <c:pt idx="650">
                  <c:v>13.774415028901734</c:v>
                </c:pt>
                <c:pt idx="651">
                  <c:v>14.224866627906977</c:v>
                </c:pt>
                <c:pt idx="652">
                  <c:v>14.497230867052021</c:v>
                </c:pt>
                <c:pt idx="653">
                  <c:v>14.695566857142856</c:v>
                </c:pt>
                <c:pt idx="654">
                  <c:v>14.8894206779661</c:v>
                </c:pt>
                <c:pt idx="655">
                  <c:v>15.235996271186439</c:v>
                </c:pt>
                <c:pt idx="656">
                  <c:v>15.595901694915252</c:v>
                </c:pt>
                <c:pt idx="657">
                  <c:v>15.955807118644067</c:v>
                </c:pt>
                <c:pt idx="658">
                  <c:v>16.030676333333332</c:v>
                </c:pt>
                <c:pt idx="659">
                  <c:v>16.476117318435755</c:v>
                </c:pt>
                <c:pt idx="660">
                  <c:v>16.46293642458101</c:v>
                </c:pt>
                <c:pt idx="661">
                  <c:v>16.449755530726257</c:v>
                </c:pt>
                <c:pt idx="662">
                  <c:v>16.542169887640448</c:v>
                </c:pt>
                <c:pt idx="663">
                  <c:v>16.436574636871512</c:v>
                </c:pt>
                <c:pt idx="664">
                  <c:v>16.51566</c:v>
                </c:pt>
                <c:pt idx="665">
                  <c:v>16.59563898305085</c:v>
                </c:pt>
                <c:pt idx="666">
                  <c:v>16.771821257142857</c:v>
                </c:pt>
                <c:pt idx="667">
                  <c:v>16.854651379310347</c:v>
                </c:pt>
                <c:pt idx="668">
                  <c:v>16.744856914285712</c:v>
                </c:pt>
                <c:pt idx="669">
                  <c:v>16.64971568181818</c:v>
                </c:pt>
                <c:pt idx="670">
                  <c:v>16.54231966101695</c:v>
                </c:pt>
                <c:pt idx="671">
                  <c:v>16.528989830508472</c:v>
                </c:pt>
                <c:pt idx="672">
                  <c:v>16.569588685714287</c:v>
                </c:pt>
                <c:pt idx="673">
                  <c:v>16.51566</c:v>
                </c:pt>
                <c:pt idx="674">
                  <c:v>16.474745895953756</c:v>
                </c:pt>
                <c:pt idx="675">
                  <c:v>16.324727514450863</c:v>
                </c:pt>
                <c:pt idx="676">
                  <c:v>16.081751034482757</c:v>
                </c:pt>
                <c:pt idx="677">
                  <c:v>15.751542613636362</c:v>
                </c:pt>
                <c:pt idx="678">
                  <c:v>15.874672369942195</c:v>
                </c:pt>
                <c:pt idx="679">
                  <c:v>15.816076395348839</c:v>
                </c:pt>
                <c:pt idx="680">
                  <c:v>15.588273641618494</c:v>
                </c:pt>
                <c:pt idx="681">
                  <c:v>15.349529655172413</c:v>
                </c:pt>
                <c:pt idx="682">
                  <c:v>15.288236878612715</c:v>
                </c:pt>
                <c:pt idx="683">
                  <c:v>15.138218497109827</c:v>
                </c:pt>
                <c:pt idx="684">
                  <c:v>15.451893294797687</c:v>
                </c:pt>
                <c:pt idx="685">
                  <c:v>15.936163157894736</c:v>
                </c:pt>
                <c:pt idx="686">
                  <c:v>16.239709122807017</c:v>
                </c:pt>
                <c:pt idx="687">
                  <c:v>16.557052631578944</c:v>
                </c:pt>
                <c:pt idx="688">
                  <c:v>16.762571860465115</c:v>
                </c:pt>
                <c:pt idx="689">
                  <c:v>17.177942105263156</c:v>
                </c:pt>
                <c:pt idx="690">
                  <c:v>17.495285614035087</c:v>
                </c:pt>
                <c:pt idx="691">
                  <c:v>17.798831578947368</c:v>
                </c:pt>
                <c:pt idx="692">
                  <c:v>17.893101502890172</c:v>
                </c:pt>
                <c:pt idx="693">
                  <c:v>18.31262965116279</c:v>
                </c:pt>
                <c:pt idx="694">
                  <c:v>18.61441081395349</c:v>
                </c:pt>
                <c:pt idx="695">
                  <c:v>19.040610526315785</c:v>
                </c:pt>
                <c:pt idx="696">
                  <c:v>19.30276385964912</c:v>
                </c:pt>
                <c:pt idx="697">
                  <c:v>19.564917192982453</c:v>
                </c:pt>
                <c:pt idx="698">
                  <c:v>19.95757905882353</c:v>
                </c:pt>
                <c:pt idx="699">
                  <c:v>20.340926982248522</c:v>
                </c:pt>
                <c:pt idx="700">
                  <c:v>20.484969882352942</c:v>
                </c:pt>
                <c:pt idx="701">
                  <c:v>20.627328070175437</c:v>
                </c:pt>
                <c:pt idx="702">
                  <c:v>20.64798450867052</c:v>
                </c:pt>
                <c:pt idx="703">
                  <c:v>20.907107167630055</c:v>
                </c:pt>
                <c:pt idx="704">
                  <c:v>21.166229826589593</c:v>
                </c:pt>
                <c:pt idx="705">
                  <c:v>21.438990520231215</c:v>
                </c:pt>
                <c:pt idx="706">
                  <c:v>21.69811317919075</c:v>
                </c:pt>
                <c:pt idx="707">
                  <c:v>22.084894186046512</c:v>
                </c:pt>
                <c:pt idx="708">
                  <c:v>21.48277578947368</c:v>
                </c:pt>
                <c:pt idx="709">
                  <c:v>20.859694941176468</c:v>
                </c:pt>
                <c:pt idx="710">
                  <c:v>20.243201183431953</c:v>
                </c:pt>
                <c:pt idx="711">
                  <c:v>19.38855211764706</c:v>
                </c:pt>
                <c:pt idx="712">
                  <c:v>18.7493925443787</c:v>
                </c:pt>
                <c:pt idx="713">
                  <c:v>18.116667857142858</c:v>
                </c:pt>
                <c:pt idx="714">
                  <c:v>17.581644939759034</c:v>
                </c:pt>
                <c:pt idx="715">
                  <c:v>16.916039636363635</c:v>
                </c:pt>
                <c:pt idx="716">
                  <c:v>16.06083975903614</c:v>
                </c:pt>
                <c:pt idx="717">
                  <c:v>15.400316727272726</c:v>
                </c:pt>
                <c:pt idx="718">
                  <c:v>14.717352073170732</c:v>
                </c:pt>
                <c:pt idx="719">
                  <c:v>14.21489813664596</c:v>
                </c:pt>
                <c:pt idx="720">
                  <c:v>13.948535849056602</c:v>
                </c:pt>
                <c:pt idx="721">
                  <c:v>13.675387261146497</c:v>
                </c:pt>
                <c:pt idx="722">
                  <c:v>13.309323076923077</c:v>
                </c:pt>
                <c:pt idx="723">
                  <c:v>12.938535483870966</c:v>
                </c:pt>
                <c:pt idx="724">
                  <c:v>12.6450431372549</c:v>
                </c:pt>
                <c:pt idx="725">
                  <c:v>12.343776158940397</c:v>
                </c:pt>
                <c:pt idx="726">
                  <c:v>11.875025165562915</c:v>
                </c:pt>
                <c:pt idx="727">
                  <c:v>11.40627417218543</c:v>
                </c:pt>
                <c:pt idx="728">
                  <c:v>11.010439999999997</c:v>
                </c:pt>
                <c:pt idx="729">
                  <c:v>10.609292617449665</c:v>
                </c:pt>
                <c:pt idx="730">
                  <c:v>10.272130612244897</c:v>
                </c:pt>
                <c:pt idx="731">
                  <c:v>9.857683561643835</c:v>
                </c:pt>
                <c:pt idx="732">
                  <c:v>9.788952125874125</c:v>
                </c:pt>
                <c:pt idx="733">
                  <c:v>9.650031531914893</c:v>
                </c:pt>
                <c:pt idx="734">
                  <c:v>9.437520000000001</c:v>
                </c:pt>
                <c:pt idx="735">
                  <c:v>9.221950748201438</c:v>
                </c:pt>
                <c:pt idx="736">
                  <c:v>9.070696686131386</c:v>
                </c:pt>
                <c:pt idx="737">
                  <c:v>8.847675</c:v>
                </c:pt>
                <c:pt idx="738">
                  <c:v>8.557957014705883</c:v>
                </c:pt>
                <c:pt idx="739">
                  <c:v>8.331232933333332</c:v>
                </c:pt>
                <c:pt idx="740">
                  <c:v>8.099364179104478</c:v>
                </c:pt>
                <c:pt idx="741">
                  <c:v>7.8640086766917285</c:v>
                </c:pt>
                <c:pt idx="742">
                  <c:v>7.626874590909091</c:v>
                </c:pt>
                <c:pt idx="743">
                  <c:v>7.384319083969466</c:v>
                </c:pt>
                <c:pt idx="744">
                  <c:v>7.5445290697674405</c:v>
                </c:pt>
                <c:pt idx="745">
                  <c:v>7.709785039370078</c:v>
                </c:pt>
                <c:pt idx="746">
                  <c:v>7.8177869047619035</c:v>
                </c:pt>
                <c:pt idx="747">
                  <c:v>7.8646</c:v>
                </c:pt>
                <c:pt idx="748">
                  <c:v>7.911413095238095</c:v>
                </c:pt>
                <c:pt idx="749">
                  <c:v>7.895562992125984</c:v>
                </c:pt>
                <c:pt idx="750">
                  <c:v>7.699503435114503</c:v>
                </c:pt>
                <c:pt idx="751">
                  <c:v>7.685859090909091</c:v>
                </c:pt>
                <c:pt idx="752">
                  <c:v>7.730544318181818</c:v>
                </c:pt>
                <c:pt idx="753">
                  <c:v>7.775229545454545</c:v>
                </c:pt>
                <c:pt idx="754">
                  <c:v>7.819914772727272</c:v>
                </c:pt>
                <c:pt idx="755">
                  <c:v>7.8646</c:v>
                </c:pt>
                <c:pt idx="756">
                  <c:v>7.9396711818181815</c:v>
                </c:pt>
                <c:pt idx="757">
                  <c:v>7.95270717293233</c:v>
                </c:pt>
                <c:pt idx="758">
                  <c:v>8.027213909774435</c:v>
                </c:pt>
                <c:pt idx="759">
                  <c:v>8.10172064661654</c:v>
                </c:pt>
                <c:pt idx="760">
                  <c:v>8.174453413533833</c:v>
                </c:pt>
                <c:pt idx="761">
                  <c:v>8.187400746268656</c:v>
                </c:pt>
                <c:pt idx="762">
                  <c:v>8.261351462686568</c:v>
                </c:pt>
                <c:pt idx="763">
                  <c:v>8.333541447761194</c:v>
                </c:pt>
                <c:pt idx="764">
                  <c:v>8.283852573529412</c:v>
                </c:pt>
                <c:pt idx="765">
                  <c:v>8.418617377777778</c:v>
                </c:pt>
                <c:pt idx="766">
                  <c:v>8.490272622222223</c:v>
                </c:pt>
                <c:pt idx="767">
                  <c:v>8.627583582089551</c:v>
                </c:pt>
                <c:pt idx="768">
                  <c:v>9.88857794117647</c:v>
                </c:pt>
                <c:pt idx="769">
                  <c:v>11.194138686131387</c:v>
                </c:pt>
                <c:pt idx="770">
                  <c:v>12.571878832116788</c:v>
                </c:pt>
                <c:pt idx="771">
                  <c:v>12.936702800434782</c:v>
                </c:pt>
                <c:pt idx="772">
                  <c:v>13.392610243043475</c:v>
                </c:pt>
                <c:pt idx="773">
                  <c:v>13.94961897810219</c:v>
                </c:pt>
                <c:pt idx="774">
                  <c:v>13.662584040437956</c:v>
                </c:pt>
                <c:pt idx="775">
                  <c:v>13.375566324525549</c:v>
                </c:pt>
                <c:pt idx="776">
                  <c:v>13.088531386861314</c:v>
                </c:pt>
                <c:pt idx="777">
                  <c:v>13.088531386861314</c:v>
                </c:pt>
                <c:pt idx="778">
                  <c:v>12.993686956521739</c:v>
                </c:pt>
                <c:pt idx="779">
                  <c:v>12.993686956521739</c:v>
                </c:pt>
                <c:pt idx="780">
                  <c:v>13.16465652173913</c:v>
                </c:pt>
                <c:pt idx="781">
                  <c:v>13.335626086956522</c:v>
                </c:pt>
                <c:pt idx="782">
                  <c:v>13.60518394160584</c:v>
                </c:pt>
                <c:pt idx="783">
                  <c:v>14.121836496350365</c:v>
                </c:pt>
                <c:pt idx="784">
                  <c:v>14.63848905109489</c:v>
                </c:pt>
                <c:pt idx="785">
                  <c:v>15.045321739130435</c:v>
                </c:pt>
                <c:pt idx="786">
                  <c:v>15.276561151079136</c:v>
                </c:pt>
                <c:pt idx="787">
                  <c:v>15.504497142857144</c:v>
                </c:pt>
                <c:pt idx="788">
                  <c:v>15.841551428571426</c:v>
                </c:pt>
                <c:pt idx="789">
                  <c:v>16.290962760428574</c:v>
                </c:pt>
                <c:pt idx="790">
                  <c:v>16.740357239571427</c:v>
                </c:pt>
                <c:pt idx="791">
                  <c:v>17.18976857142857</c:v>
                </c:pt>
                <c:pt idx="792">
                  <c:v>17.569851063829788</c:v>
                </c:pt>
                <c:pt idx="793">
                  <c:v>18.07184680851064</c:v>
                </c:pt>
                <c:pt idx="794">
                  <c:v>18.443040845070424</c:v>
                </c:pt>
                <c:pt idx="795">
                  <c:v>18.644051748251744</c:v>
                </c:pt>
                <c:pt idx="796">
                  <c:v>18.84227083333333</c:v>
                </c:pt>
                <c:pt idx="797">
                  <c:v>19.169962499999997</c:v>
                </c:pt>
                <c:pt idx="798">
                  <c:v>19.30900320413793</c:v>
                </c:pt>
                <c:pt idx="799">
                  <c:v>19.580087830344826</c:v>
                </c:pt>
                <c:pt idx="800">
                  <c:v>19.71536712328767</c:v>
                </c:pt>
                <c:pt idx="801">
                  <c:v>19.230563013698628</c:v>
                </c:pt>
                <c:pt idx="802">
                  <c:v>18.87504</c:v>
                </c:pt>
                <c:pt idx="803">
                  <c:v>18.51457916666666</c:v>
                </c:pt>
                <c:pt idx="804">
                  <c:v>17.88925115915493</c:v>
                </c:pt>
                <c:pt idx="805">
                  <c:v>17.12357684680851</c:v>
                </c:pt>
                <c:pt idx="806">
                  <c:v>16.23119574468085</c:v>
                </c:pt>
                <c:pt idx="807">
                  <c:v>15.009195870000001</c:v>
                </c:pt>
                <c:pt idx="808">
                  <c:v>14.000109123829787</c:v>
                </c:pt>
                <c:pt idx="809">
                  <c:v>12.884557446808511</c:v>
                </c:pt>
                <c:pt idx="810">
                  <c:v>12.047897872340425</c:v>
                </c:pt>
                <c:pt idx="811">
                  <c:v>11.211238297872342</c:v>
                </c:pt>
                <c:pt idx="812">
                  <c:v>10.374578723404255</c:v>
                </c:pt>
                <c:pt idx="813">
                  <c:v>10.561039903285714</c:v>
                </c:pt>
                <c:pt idx="814">
                  <c:v>10.673380096714286</c:v>
                </c:pt>
                <c:pt idx="815">
                  <c:v>10.785737142857142</c:v>
                </c:pt>
                <c:pt idx="816">
                  <c:v>11.178961525285713</c:v>
                </c:pt>
                <c:pt idx="817">
                  <c:v>11.65545601769784</c:v>
                </c:pt>
                <c:pt idx="818">
                  <c:v>12.051509352517984</c:v>
                </c:pt>
                <c:pt idx="819">
                  <c:v>12.423794104782607</c:v>
                </c:pt>
                <c:pt idx="820">
                  <c:v>12.708731982173912</c:v>
                </c:pt>
                <c:pt idx="821">
                  <c:v>12.993686956521739</c:v>
                </c:pt>
                <c:pt idx="822">
                  <c:v>13.278641930869565</c:v>
                </c:pt>
                <c:pt idx="823">
                  <c:v>13.563579808260867</c:v>
                </c:pt>
                <c:pt idx="824">
                  <c:v>13.55388510638298</c:v>
                </c:pt>
                <c:pt idx="825">
                  <c:v>14.156279999999999</c:v>
                </c:pt>
                <c:pt idx="826">
                  <c:v>14.661861428571427</c:v>
                </c:pt>
                <c:pt idx="827">
                  <c:v>15.167442857142857</c:v>
                </c:pt>
                <c:pt idx="828">
                  <c:v>15.785779856115107</c:v>
                </c:pt>
                <c:pt idx="829">
                  <c:v>16.178605714285712</c:v>
                </c:pt>
                <c:pt idx="830">
                  <c:v>16.68418714285714</c:v>
                </c:pt>
                <c:pt idx="831">
                  <c:v>16.96512189</c:v>
                </c:pt>
                <c:pt idx="832">
                  <c:v>17.24588811</c:v>
                </c:pt>
                <c:pt idx="833">
                  <c:v>17.40251914893617</c:v>
                </c:pt>
                <c:pt idx="834">
                  <c:v>17.75146953857143</c:v>
                </c:pt>
                <c:pt idx="835">
                  <c:v>17.976284747142856</c:v>
                </c:pt>
                <c:pt idx="836">
                  <c:v>18.20093142857143</c:v>
                </c:pt>
                <c:pt idx="837">
                  <c:v>18.032404285714286</c:v>
                </c:pt>
                <c:pt idx="838">
                  <c:v>17.86387714285714</c:v>
                </c:pt>
                <c:pt idx="839">
                  <c:v>17.569851063829788</c:v>
                </c:pt>
                <c:pt idx="840">
                  <c:v>17.625572591489362</c:v>
                </c:pt>
                <c:pt idx="841">
                  <c:v>17.68146145106383</c:v>
                </c:pt>
                <c:pt idx="842">
                  <c:v>17.61227323943662</c:v>
                </c:pt>
                <c:pt idx="843">
                  <c:v>17.654102097902097</c:v>
                </c:pt>
                <c:pt idx="844">
                  <c:v>17.69535</c:v>
                </c:pt>
                <c:pt idx="845">
                  <c:v>17.49472244897959</c:v>
                </c:pt>
                <c:pt idx="846">
                  <c:v>18.029675751020406</c:v>
                </c:pt>
                <c:pt idx="847">
                  <c:v>18.315597748993287</c:v>
                </c:pt>
                <c:pt idx="848">
                  <c:v>18.59378940397351</c:v>
                </c:pt>
                <c:pt idx="849">
                  <c:v>18.196525490196077</c:v>
                </c:pt>
                <c:pt idx="850">
                  <c:v>17.925159740259737</c:v>
                </c:pt>
                <c:pt idx="851">
                  <c:v>17.657295483870964</c:v>
                </c:pt>
                <c:pt idx="852">
                  <c:v>16.831245859872613</c:v>
                </c:pt>
                <c:pt idx="853">
                  <c:v>16.12740759493671</c:v>
                </c:pt>
                <c:pt idx="854">
                  <c:v>15.33597</c:v>
                </c:pt>
                <c:pt idx="855">
                  <c:v>14.947624844720496</c:v>
                </c:pt>
                <c:pt idx="856">
                  <c:v>14.474723926380367</c:v>
                </c:pt>
                <c:pt idx="857">
                  <c:v>14.185229447852759</c:v>
                </c:pt>
                <c:pt idx="858">
                  <c:v>13.906919429634149</c:v>
                </c:pt>
                <c:pt idx="859">
                  <c:v>13.631968566909089</c:v>
                </c:pt>
                <c:pt idx="860">
                  <c:v>13.441316363636362</c:v>
                </c:pt>
                <c:pt idx="861">
                  <c:v>13.704183233532932</c:v>
                </c:pt>
                <c:pt idx="862">
                  <c:v>14.04392857142857</c:v>
                </c:pt>
                <c:pt idx="863">
                  <c:v>14.379653254437871</c:v>
                </c:pt>
                <c:pt idx="864">
                  <c:v>14.56575109704142</c:v>
                </c:pt>
                <c:pt idx="865">
                  <c:v>14.751988547928995</c:v>
                </c:pt>
                <c:pt idx="866">
                  <c:v>14.677538372093025</c:v>
                </c:pt>
                <c:pt idx="867">
                  <c:v>14.644427586206898</c:v>
                </c:pt>
                <c:pt idx="868">
                  <c:v>14.695566857142856</c:v>
                </c:pt>
                <c:pt idx="869">
                  <c:v>14.830388571428573</c:v>
                </c:pt>
                <c:pt idx="870">
                  <c:v>14.825177789655173</c:v>
                </c:pt>
                <c:pt idx="871">
                  <c:v>14.820043147976877</c:v>
                </c:pt>
                <c:pt idx="872">
                  <c:v>14.644427586206898</c:v>
                </c:pt>
                <c:pt idx="873">
                  <c:v>14.011598479310347</c:v>
                </c:pt>
                <c:pt idx="874">
                  <c:v>13.378864290000001</c:v>
                </c:pt>
                <c:pt idx="875">
                  <c:v>12.746075862068965</c:v>
                </c:pt>
                <c:pt idx="876">
                  <c:v>12.700881531379311</c:v>
                </c:pt>
                <c:pt idx="877">
                  <c:v>12.655673641034483</c:v>
                </c:pt>
                <c:pt idx="878">
                  <c:v>12.610479310344829</c:v>
                </c:pt>
                <c:pt idx="879">
                  <c:v>12.4934833512</c:v>
                </c:pt>
                <c:pt idx="880">
                  <c:v>12.448533791657143</c:v>
                </c:pt>
                <c:pt idx="881">
                  <c:v>12.333122727272727</c:v>
                </c:pt>
                <c:pt idx="882">
                  <c:v>12.174574087796609</c:v>
                </c:pt>
                <c:pt idx="883">
                  <c:v>12.08571743762712</c:v>
                </c:pt>
                <c:pt idx="884">
                  <c:v>11.99684745762712</c:v>
                </c:pt>
                <c:pt idx="885">
                  <c:v>12.130145762711864</c:v>
                </c:pt>
                <c:pt idx="886">
                  <c:v>12.26344406779661</c:v>
                </c:pt>
                <c:pt idx="887">
                  <c:v>12.327097752808987</c:v>
                </c:pt>
                <c:pt idx="888">
                  <c:v>12.459647191011234</c:v>
                </c:pt>
                <c:pt idx="889">
                  <c:v>12.59219662921348</c:v>
                </c:pt>
                <c:pt idx="890">
                  <c:v>12.72474606741573</c:v>
                </c:pt>
                <c:pt idx="891">
                  <c:v>12.901474233370784</c:v>
                </c:pt>
                <c:pt idx="892">
                  <c:v>13.00515299698324</c:v>
                </c:pt>
                <c:pt idx="893">
                  <c:v>13.035248618784529</c:v>
                </c:pt>
                <c:pt idx="894">
                  <c:v>12.99180213513812</c:v>
                </c:pt>
                <c:pt idx="895">
                  <c:v>12.948342616243092</c:v>
                </c:pt>
                <c:pt idx="896">
                  <c:v>12.904896132596683</c:v>
                </c:pt>
                <c:pt idx="897">
                  <c:v>12.774543646408837</c:v>
                </c:pt>
                <c:pt idx="898">
                  <c:v>12.644191160220991</c:v>
                </c:pt>
                <c:pt idx="899">
                  <c:v>12.445081318681318</c:v>
                </c:pt>
                <c:pt idx="900">
                  <c:v>12.18580879120879</c:v>
                </c:pt>
                <c:pt idx="901">
                  <c:v>11.992428729281768</c:v>
                </c:pt>
                <c:pt idx="902">
                  <c:v>11.603508196721311</c:v>
                </c:pt>
                <c:pt idx="903">
                  <c:v>11.283991304347827</c:v>
                </c:pt>
                <c:pt idx="904">
                  <c:v>10.967928648648648</c:v>
                </c:pt>
                <c:pt idx="905">
                  <c:v>10.59828449197861</c:v>
                </c:pt>
                <c:pt idx="906">
                  <c:v>10.20809589121212</c:v>
                </c:pt>
                <c:pt idx="907">
                  <c:v>10.200615908613862</c:v>
                </c:pt>
                <c:pt idx="908">
                  <c:v>10.293373529411765</c:v>
                </c:pt>
                <c:pt idx="909">
                  <c:v>10.738207627211539</c:v>
                </c:pt>
                <c:pt idx="910">
                  <c:v>11.113787490140844</c:v>
                </c:pt>
                <c:pt idx="911">
                  <c:v>11.632292093023256</c:v>
                </c:pt>
                <c:pt idx="912">
                  <c:v>12.400462325581392</c:v>
                </c:pt>
                <c:pt idx="913">
                  <c:v>13.168632558139533</c:v>
                </c:pt>
                <c:pt idx="914">
                  <c:v>13.682249315068493</c:v>
                </c:pt>
                <c:pt idx="915">
                  <c:v>14.292779290410959</c:v>
                </c:pt>
                <c:pt idx="916">
                  <c:v>14.903201531506848</c:v>
                </c:pt>
                <c:pt idx="917">
                  <c:v>15.443214545454543</c:v>
                </c:pt>
                <c:pt idx="918">
                  <c:v>15.693809299999998</c:v>
                </c:pt>
                <c:pt idx="919">
                  <c:v>15.868980157333333</c:v>
                </c:pt>
                <c:pt idx="920">
                  <c:v>15.900169565217391</c:v>
                </c:pt>
                <c:pt idx="921">
                  <c:v>16.10533304347826</c:v>
                </c:pt>
                <c:pt idx="922">
                  <c:v>16.23988831168831</c:v>
                </c:pt>
                <c:pt idx="923">
                  <c:v>16.233341025641028</c:v>
                </c:pt>
                <c:pt idx="924">
                  <c:v>16.359662174683542</c:v>
                </c:pt>
                <c:pt idx="925">
                  <c:v>16.83362410468085</c:v>
                </c:pt>
                <c:pt idx="926">
                  <c:v>17.241623076923076</c:v>
                </c:pt>
                <c:pt idx="927">
                  <c:v>17.447515966386554</c:v>
                </c:pt>
                <c:pt idx="928">
                  <c:v>17.868107949790797</c:v>
                </c:pt>
                <c:pt idx="929">
                  <c:v>18.209322821576762</c:v>
                </c:pt>
                <c:pt idx="930">
                  <c:v>18.66230901639344</c:v>
                </c:pt>
                <c:pt idx="931">
                  <c:v>19.260244897959183</c:v>
                </c:pt>
                <c:pt idx="932">
                  <c:v>19.93435346938775</c:v>
                </c:pt>
                <c:pt idx="933">
                  <c:v>20.725122686065575</c:v>
                </c:pt>
                <c:pt idx="934">
                  <c:v>21.61143332479339</c:v>
                </c:pt>
                <c:pt idx="935">
                  <c:v>22.41900497925311</c:v>
                </c:pt>
                <c:pt idx="936">
                  <c:v>22.807339999999996</c:v>
                </c:pt>
                <c:pt idx="937">
                  <c:v>23.296399159663864</c:v>
                </c:pt>
                <c:pt idx="938">
                  <c:v>23.593799999999998</c:v>
                </c:pt>
                <c:pt idx="939">
                  <c:v>23.560926630125525</c:v>
                </c:pt>
                <c:pt idx="940">
                  <c:v>23.725945106722687</c:v>
                </c:pt>
                <c:pt idx="941">
                  <c:v>23.69251882845188</c:v>
                </c:pt>
                <c:pt idx="942">
                  <c:v>23.85930491392405</c:v>
                </c:pt>
                <c:pt idx="943">
                  <c:v>23.725945106722687</c:v>
                </c:pt>
                <c:pt idx="944">
                  <c:v>23.593800000000005</c:v>
                </c:pt>
                <c:pt idx="945">
                  <c:v>23.56064921772152</c:v>
                </c:pt>
                <c:pt idx="946">
                  <c:v>23.230277039495796</c:v>
                </c:pt>
                <c:pt idx="947">
                  <c:v>23.193905084745758</c:v>
                </c:pt>
                <c:pt idx="948">
                  <c:v>23.459967934468082</c:v>
                </c:pt>
                <c:pt idx="949">
                  <c:v>23.627232916595748</c:v>
                </c:pt>
                <c:pt idx="950">
                  <c:v>23.693773728813557</c:v>
                </c:pt>
                <c:pt idx="951">
                  <c:v>24.260324849999996</c:v>
                </c:pt>
                <c:pt idx="952">
                  <c:v>24.72202166835443</c:v>
                </c:pt>
                <c:pt idx="953">
                  <c:v>25.17993781512605</c:v>
                </c:pt>
                <c:pt idx="954">
                  <c:v>25.453892116182573</c:v>
                </c:pt>
                <c:pt idx="955">
                  <c:v>25.826958024691358</c:v>
                </c:pt>
                <c:pt idx="956">
                  <c:v>26.30128524590164</c:v>
                </c:pt>
                <c:pt idx="957">
                  <c:v>26.471092682926823</c:v>
                </c:pt>
                <c:pt idx="958">
                  <c:v>26.746008097165987</c:v>
                </c:pt>
                <c:pt idx="959">
                  <c:v>26.802556799999998</c:v>
                </c:pt>
                <c:pt idx="960">
                  <c:v>26.34953726220472</c:v>
                </c:pt>
                <c:pt idx="961">
                  <c:v>26.011292355642023</c:v>
                </c:pt>
                <c:pt idx="962">
                  <c:v>25.880020930232554</c:v>
                </c:pt>
                <c:pt idx="963">
                  <c:v>25.544678044186043</c:v>
                </c:pt>
                <c:pt idx="964">
                  <c:v>25.112092913513514</c:v>
                </c:pt>
                <c:pt idx="965">
                  <c:v>24.778044787644788</c:v>
                </c:pt>
                <c:pt idx="966">
                  <c:v>24.140374517374518</c:v>
                </c:pt>
                <c:pt idx="967">
                  <c:v>23.50270424710425</c:v>
                </c:pt>
                <c:pt idx="968">
                  <c:v>22.689822988505743</c:v>
                </c:pt>
                <c:pt idx="969">
                  <c:v>22.393127727480916</c:v>
                </c:pt>
                <c:pt idx="970">
                  <c:v>22.014892179545456</c:v>
                </c:pt>
                <c:pt idx="971">
                  <c:v>21.724102641509432</c:v>
                </c:pt>
                <c:pt idx="972">
                  <c:v>21.605421375849055</c:v>
                </c:pt>
                <c:pt idx="973">
                  <c:v>21.65004766311787</c:v>
                </c:pt>
                <c:pt idx="974">
                  <c:v>21.530463878326994</c:v>
                </c:pt>
                <c:pt idx="975">
                  <c:v>21.270168181818182</c:v>
                </c:pt>
                <c:pt idx="976">
                  <c:v>21.091427272727273</c:v>
                </c:pt>
                <c:pt idx="977">
                  <c:v>20.83377056603773</c:v>
                </c:pt>
                <c:pt idx="978">
                  <c:v>20.736652676404493</c:v>
                </c:pt>
                <c:pt idx="979">
                  <c:v>20.795504626966295</c:v>
                </c:pt>
                <c:pt idx="980">
                  <c:v>20.854444943820223</c:v>
                </c:pt>
                <c:pt idx="981">
                  <c:v>20.972237211235957</c:v>
                </c:pt>
                <c:pt idx="982">
                  <c:v>21.09011784494382</c:v>
                </c:pt>
                <c:pt idx="983">
                  <c:v>21.20791011235955</c:v>
                </c:pt>
                <c:pt idx="984">
                  <c:v>21.376337593984964</c:v>
                </c:pt>
                <c:pt idx="985">
                  <c:v>21.54603622641509</c:v>
                </c:pt>
                <c:pt idx="986">
                  <c:v>21.553734586466163</c:v>
                </c:pt>
                <c:pt idx="987">
                  <c:v>21.790293475939844</c:v>
                </c:pt>
                <c:pt idx="988">
                  <c:v>21.944266424719103</c:v>
                </c:pt>
                <c:pt idx="989">
                  <c:v>22.09717835820895</c:v>
                </c:pt>
                <c:pt idx="990">
                  <c:v>22.214531102238805</c:v>
                </c:pt>
                <c:pt idx="991">
                  <c:v>22.248953399999998</c:v>
                </c:pt>
                <c:pt idx="992">
                  <c:v>22.365869888475835</c:v>
                </c:pt>
                <c:pt idx="993">
                  <c:v>22.166549868888886</c:v>
                </c:pt>
                <c:pt idx="994">
                  <c:v>22.131949202230484</c:v>
                </c:pt>
                <c:pt idx="995">
                  <c:v>22.015032713754643</c:v>
                </c:pt>
                <c:pt idx="996">
                  <c:v>22.131949202230484</c:v>
                </c:pt>
                <c:pt idx="997">
                  <c:v>22.248953399999998</c:v>
                </c:pt>
                <c:pt idx="998">
                  <c:v>22.365869888475835</c:v>
                </c:pt>
                <c:pt idx="999">
                  <c:v>22.6547139380597</c:v>
                </c:pt>
                <c:pt idx="1000">
                  <c:v>22.775209162081783</c:v>
                </c:pt>
                <c:pt idx="1001">
                  <c:v>22.97983494423792</c:v>
                </c:pt>
                <c:pt idx="1002">
                  <c:v>23.00904213903346</c:v>
                </c:pt>
                <c:pt idx="1003">
                  <c:v>23.038337043122674</c:v>
                </c:pt>
                <c:pt idx="1004">
                  <c:v>23.153617164179103</c:v>
                </c:pt>
                <c:pt idx="1005">
                  <c:v>23.564483823134328</c:v>
                </c:pt>
                <c:pt idx="1006">
                  <c:v>23.975262445522386</c:v>
                </c:pt>
                <c:pt idx="1007">
                  <c:v>24.477462921348316</c:v>
                </c:pt>
                <c:pt idx="1008">
                  <c:v>25.037086649438205</c:v>
                </c:pt>
                <c:pt idx="1009">
                  <c:v>25.596798743820223</c:v>
                </c:pt>
                <c:pt idx="1010">
                  <c:v>26.15642247191011</c:v>
                </c:pt>
                <c:pt idx="1011">
                  <c:v>26.9222931258427</c:v>
                </c:pt>
                <c:pt idx="1012">
                  <c:v>27.688075413483144</c:v>
                </c:pt>
                <c:pt idx="1013">
                  <c:v>28.453946067415732</c:v>
                </c:pt>
                <c:pt idx="1014">
                  <c:v>28.993346773880596</c:v>
                </c:pt>
                <c:pt idx="1015">
                  <c:v>29.639006957462687</c:v>
                </c:pt>
                <c:pt idx="1016">
                  <c:v>30.171997026022307</c:v>
                </c:pt>
                <c:pt idx="1017">
                  <c:v>30.69825278810409</c:v>
                </c:pt>
                <c:pt idx="1018">
                  <c:v>31.224508550185874</c:v>
                </c:pt>
                <c:pt idx="1019">
                  <c:v>31.869237313432834</c:v>
                </c:pt>
                <c:pt idx="1020">
                  <c:v>32.074626624626866</c:v>
                </c:pt>
                <c:pt idx="1021">
                  <c:v>32.280103972388055</c:v>
                </c:pt>
                <c:pt idx="1022">
                  <c:v>32.48549328358209</c:v>
                </c:pt>
                <c:pt idx="1023">
                  <c:v>32.10160148698885</c:v>
                </c:pt>
                <c:pt idx="1024">
                  <c:v>31.72055333333333</c:v>
                </c:pt>
                <c:pt idx="1025">
                  <c:v>31.22708823529412</c:v>
                </c:pt>
                <c:pt idx="1026">
                  <c:v>30.597283705839413</c:v>
                </c:pt>
                <c:pt idx="1027">
                  <c:v>30.306106463736263</c:v>
                </c:pt>
                <c:pt idx="1028">
                  <c:v>29.793630656934308</c:v>
                </c:pt>
                <c:pt idx="1029">
                  <c:v>29.542268855999996</c:v>
                </c:pt>
                <c:pt idx="1030">
                  <c:v>29.39933332581818</c:v>
                </c:pt>
                <c:pt idx="1031">
                  <c:v>29.150310869565217</c:v>
                </c:pt>
                <c:pt idx="1032">
                  <c:v>29.12184443695652</c:v>
                </c:pt>
                <c:pt idx="1033">
                  <c:v>28.98826258267148</c:v>
                </c:pt>
                <c:pt idx="1034">
                  <c:v>28.85572661870503</c:v>
                </c:pt>
                <c:pt idx="1035">
                  <c:v>28.808706324731183</c:v>
                </c:pt>
                <c:pt idx="1036">
                  <c:v>28.76193762642857</c:v>
                </c:pt>
                <c:pt idx="1037">
                  <c:v>28.71558576512455</c:v>
                </c:pt>
                <c:pt idx="1038">
                  <c:v>28.651627083392224</c:v>
                </c:pt>
                <c:pt idx="1039">
                  <c:v>28.790522033215545</c:v>
                </c:pt>
                <c:pt idx="1040">
                  <c:v>28.929500353356893</c:v>
                </c:pt>
                <c:pt idx="1041">
                  <c:v>28.651627083392224</c:v>
                </c:pt>
                <c:pt idx="1042">
                  <c:v>28.2737631528169</c:v>
                </c:pt>
                <c:pt idx="1043">
                  <c:v>27.996868309859156</c:v>
                </c:pt>
                <c:pt idx="1044">
                  <c:v>27.16859068321678</c:v>
                </c:pt>
                <c:pt idx="1045">
                  <c:v>26.536177848251747</c:v>
                </c:pt>
                <c:pt idx="1046">
                  <c:v>25.723795833333334</c:v>
                </c:pt>
                <c:pt idx="1047">
                  <c:v>25.063310034602072</c:v>
                </c:pt>
                <c:pt idx="1048">
                  <c:v>24.4918339100346</c:v>
                </c:pt>
                <c:pt idx="1049">
                  <c:v>23.920357785467132</c:v>
                </c:pt>
                <c:pt idx="1050">
                  <c:v>23.702250122068968</c:v>
                </c:pt>
                <c:pt idx="1051">
                  <c:v>23.648253510726644</c:v>
                </c:pt>
                <c:pt idx="1052">
                  <c:v>23.512160553633215</c:v>
                </c:pt>
                <c:pt idx="1053">
                  <c:v>23.539346489273356</c:v>
                </c:pt>
                <c:pt idx="1054">
                  <c:v>23.485349877931032</c:v>
                </c:pt>
                <c:pt idx="1055">
                  <c:v>23.5938</c:v>
                </c:pt>
                <c:pt idx="1056">
                  <c:v>24.109039777241378</c:v>
                </c:pt>
                <c:pt idx="1057">
                  <c:v>24.79120575986159</c:v>
                </c:pt>
                <c:pt idx="1058">
                  <c:v>25.389867820069203</c:v>
                </c:pt>
                <c:pt idx="1059">
                  <c:v>26.088803671034484</c:v>
                </c:pt>
                <c:pt idx="1060">
                  <c:v>26.875209432413794</c:v>
                </c:pt>
                <c:pt idx="1061">
                  <c:v>27.566639175257727</c:v>
                </c:pt>
                <c:pt idx="1062">
                  <c:v>27.553033561643836</c:v>
                </c:pt>
                <c:pt idx="1063">
                  <c:v>27.63383424657534</c:v>
                </c:pt>
                <c:pt idx="1064">
                  <c:v>27.620045733788395</c:v>
                </c:pt>
                <c:pt idx="1065">
                  <c:v>27.41912538979592</c:v>
                </c:pt>
                <c:pt idx="1066">
                  <c:v>27.31207052857143</c:v>
                </c:pt>
                <c:pt idx="1067">
                  <c:v>27.20509591836735</c:v>
                </c:pt>
                <c:pt idx="1068">
                  <c:v>27.297946075085324</c:v>
                </c:pt>
                <c:pt idx="1069">
                  <c:v>27.20509591836735</c:v>
                </c:pt>
                <c:pt idx="1070">
                  <c:v>27.20509591836735</c:v>
                </c:pt>
                <c:pt idx="1071">
                  <c:v>26.766326320677962</c:v>
                </c:pt>
                <c:pt idx="1072">
                  <c:v>26.419697408135594</c:v>
                </c:pt>
                <c:pt idx="1073">
                  <c:v>25.98506351351351</c:v>
                </c:pt>
                <c:pt idx="1074">
                  <c:v>26.011606538513508</c:v>
                </c:pt>
                <c:pt idx="1075">
                  <c:v>26.038229272297293</c:v>
                </c:pt>
                <c:pt idx="1076">
                  <c:v>26.064772297297296</c:v>
                </c:pt>
                <c:pt idx="1077">
                  <c:v>25.889840939597313</c:v>
                </c:pt>
                <c:pt idx="1078">
                  <c:v>25.889840939597313</c:v>
                </c:pt>
                <c:pt idx="1079">
                  <c:v>25.889840939597313</c:v>
                </c:pt>
                <c:pt idx="1080">
                  <c:v>25.414797986577177</c:v>
                </c:pt>
                <c:pt idx="1081">
                  <c:v>24.93975503355704</c:v>
                </c:pt>
                <c:pt idx="1082">
                  <c:v>24.464712080536913</c:v>
                </c:pt>
                <c:pt idx="1083">
                  <c:v>24.3063644295302</c:v>
                </c:pt>
                <c:pt idx="1084">
                  <c:v>24.148016778523488</c:v>
                </c:pt>
                <c:pt idx="1085">
                  <c:v>23.989669127516777</c:v>
                </c:pt>
                <c:pt idx="1086">
                  <c:v>23.882194882</c:v>
                </c:pt>
                <c:pt idx="1087">
                  <c:v>24.014621857525086</c:v>
                </c:pt>
                <c:pt idx="1088">
                  <c:v>23.987029999999997</c:v>
                </c:pt>
                <c:pt idx="1089">
                  <c:v>24.354070882</c:v>
                </c:pt>
                <c:pt idx="1090">
                  <c:v>24.721033117999998</c:v>
                </c:pt>
                <c:pt idx="1091">
                  <c:v>25.088074</c:v>
                </c:pt>
                <c:pt idx="1092">
                  <c:v>25.55995</c:v>
                </c:pt>
                <c:pt idx="1093">
                  <c:v>25.9453415282392</c:v>
                </c:pt>
                <c:pt idx="1094">
                  <c:v>26.41564983388704</c:v>
                </c:pt>
                <c:pt idx="1095">
                  <c:v>26.58857197152318</c:v>
                </c:pt>
                <c:pt idx="1096">
                  <c:v>26.849041273509933</c:v>
                </c:pt>
                <c:pt idx="1097">
                  <c:v>27.109432450331127</c:v>
                </c:pt>
                <c:pt idx="1098">
                  <c:v>27.17569702970297</c:v>
                </c:pt>
                <c:pt idx="1099">
                  <c:v>27.33143168316831</c:v>
                </c:pt>
                <c:pt idx="1100">
                  <c:v>27.396748026315787</c:v>
                </c:pt>
                <c:pt idx="1101">
                  <c:v>27.758959423026315</c:v>
                </c:pt>
                <c:pt idx="1102">
                  <c:v>28.121093208552633</c:v>
                </c:pt>
                <c:pt idx="1103">
                  <c:v>28.483304605263157</c:v>
                </c:pt>
                <c:pt idx="1104">
                  <c:v>28.58676031381579</c:v>
                </c:pt>
                <c:pt idx="1105">
                  <c:v>28.69029363355263</c:v>
                </c:pt>
                <c:pt idx="1106">
                  <c:v>28.699343606557377</c:v>
                </c:pt>
                <c:pt idx="1107">
                  <c:v>29.03453028</c:v>
                </c:pt>
                <c:pt idx="1108">
                  <c:v>29.369794310163936</c:v>
                </c:pt>
                <c:pt idx="1109">
                  <c:v>29.607905882352938</c:v>
                </c:pt>
                <c:pt idx="1110">
                  <c:v>29.818874267100973</c:v>
                </c:pt>
                <c:pt idx="1111">
                  <c:v>30.126285342019543</c:v>
                </c:pt>
                <c:pt idx="1112">
                  <c:v>30.43369641693811</c:v>
                </c:pt>
                <c:pt idx="1113">
                  <c:v>30.488092207792207</c:v>
                </c:pt>
                <c:pt idx="1114">
                  <c:v>30.641298701298698</c:v>
                </c:pt>
                <c:pt idx="1115">
                  <c:v>30.694846601941745</c:v>
                </c:pt>
                <c:pt idx="1116">
                  <c:v>31.102049629126217</c:v>
                </c:pt>
                <c:pt idx="1117">
                  <c:v>31.509329011650486</c:v>
                </c:pt>
                <c:pt idx="1118">
                  <c:v>31.916532038834948</c:v>
                </c:pt>
                <c:pt idx="1119">
                  <c:v>32.298308737864076</c:v>
                </c:pt>
                <c:pt idx="1120">
                  <c:v>32.68008543689321</c:v>
                </c:pt>
                <c:pt idx="1121">
                  <c:v>32.955210967741934</c:v>
                </c:pt>
                <c:pt idx="1122">
                  <c:v>33.203304387781344</c:v>
                </c:pt>
                <c:pt idx="1123">
                  <c:v>33.66553656580645</c:v>
                </c:pt>
                <c:pt idx="1124">
                  <c:v>33.911345980707395</c:v>
                </c:pt>
                <c:pt idx="1125">
                  <c:v>34.11367609196141</c:v>
                </c:pt>
                <c:pt idx="1126">
                  <c:v>34.205943382692304</c:v>
                </c:pt>
                <c:pt idx="1127">
                  <c:v>34.407624999999996</c:v>
                </c:pt>
                <c:pt idx="1128">
                  <c:v>34.73529145961538</c:v>
                </c:pt>
                <c:pt idx="1129">
                  <c:v>35.06303354038461</c:v>
                </c:pt>
                <c:pt idx="1130">
                  <c:v>35.27763067092651</c:v>
                </c:pt>
                <c:pt idx="1131">
                  <c:v>35.56600043121019</c:v>
                </c:pt>
                <c:pt idx="1132">
                  <c:v>35.966794473248406</c:v>
                </c:pt>
                <c:pt idx="1133">
                  <c:v>36.13733924050632</c:v>
                </c:pt>
                <c:pt idx="1134">
                  <c:v>36.48579577405062</c:v>
                </c:pt>
                <c:pt idx="1135">
                  <c:v>36.83417764367088</c:v>
                </c:pt>
                <c:pt idx="1136">
                  <c:v>37.18263417721519</c:v>
                </c:pt>
                <c:pt idx="1137">
                  <c:v>37.58633753943217</c:v>
                </c:pt>
                <c:pt idx="1138">
                  <c:v>38.10733627760252</c:v>
                </c:pt>
                <c:pt idx="1139">
                  <c:v>38.50686226415094</c:v>
                </c:pt>
                <c:pt idx="1140">
                  <c:v>38.87783396226415</c:v>
                </c:pt>
                <c:pt idx="1141">
                  <c:v>39.003500625</c:v>
                </c:pt>
                <c:pt idx="1142">
                  <c:v>39.24949906542055</c:v>
                </c:pt>
                <c:pt idx="1143">
                  <c:v>39.298651393188855</c:v>
                </c:pt>
                <c:pt idx="1144">
                  <c:v>39.590834674922604</c:v>
                </c:pt>
                <c:pt idx="1145">
                  <c:v>39.75992222222222</c:v>
                </c:pt>
                <c:pt idx="1146">
                  <c:v>39.75860204492308</c:v>
                </c:pt>
                <c:pt idx="1147">
                  <c:v>39.635635888073395</c:v>
                </c:pt>
                <c:pt idx="1148">
                  <c:v>39.75591376146789</c:v>
                </c:pt>
                <c:pt idx="1149">
                  <c:v>39.60983080668693</c:v>
                </c:pt>
                <c:pt idx="1150">
                  <c:v>39.70549685288754</c:v>
                </c:pt>
                <c:pt idx="1151">
                  <c:v>39.801091185410336</c:v>
                </c:pt>
                <c:pt idx="1152">
                  <c:v>39.56206949726444</c:v>
                </c:pt>
                <c:pt idx="1153">
                  <c:v>39.32297609544072</c:v>
                </c:pt>
                <c:pt idx="1154">
                  <c:v>38.96551818181818</c:v>
                </c:pt>
                <c:pt idx="1155">
                  <c:v>38.562676132930505</c:v>
                </c:pt>
                <c:pt idx="1156">
                  <c:v>38.16226084337349</c:v>
                </c:pt>
                <c:pt idx="1157">
                  <c:v>37.764250450450454</c:v>
                </c:pt>
                <c:pt idx="1158">
                  <c:v>37.58054371257486</c:v>
                </c:pt>
                <c:pt idx="1159">
                  <c:v>37.39793373134328</c:v>
                </c:pt>
                <c:pt idx="1160">
                  <c:v>37.21641071428571</c:v>
                </c:pt>
                <c:pt idx="1161">
                  <c:v>37.17598753709198</c:v>
                </c:pt>
                <c:pt idx="1162">
                  <c:v>37.13580355029586</c:v>
                </c:pt>
                <c:pt idx="1163">
                  <c:v>37.09585663716814</c:v>
                </c:pt>
                <c:pt idx="1164">
                  <c:v>37.13200546803518</c:v>
                </c:pt>
                <c:pt idx="1165">
                  <c:v>37.27634133157895</c:v>
                </c:pt>
                <c:pt idx="1166">
                  <c:v>37.41990437317784</c:v>
                </c:pt>
                <c:pt idx="1167">
                  <c:v>37.608311440116275</c:v>
                </c:pt>
                <c:pt idx="1168">
                  <c:v>37.79569468</c:v>
                </c:pt>
                <c:pt idx="1169">
                  <c:v>37.87246858789625</c:v>
                </c:pt>
                <c:pt idx="1170">
                  <c:v>37.858246418338105</c:v>
                </c:pt>
                <c:pt idx="1171">
                  <c:v>37.952312571428564</c:v>
                </c:pt>
                <c:pt idx="1172">
                  <c:v>38.04584273504273</c:v>
                </c:pt>
                <c:pt idx="1173">
                  <c:v>38.05305647422096</c:v>
                </c:pt>
                <c:pt idx="1174">
                  <c:v>38.16777023898305</c:v>
                </c:pt>
                <c:pt idx="1175">
                  <c:v>38.28177126760563</c:v>
                </c:pt>
                <c:pt idx="1176">
                  <c:v>38.306787640449436</c:v>
                </c:pt>
                <c:pt idx="1177">
                  <c:v>38.224592178770955</c:v>
                </c:pt>
                <c:pt idx="1178">
                  <c:v>38.037649861495844</c:v>
                </c:pt>
                <c:pt idx="1179">
                  <c:v>37.87142882809918</c:v>
                </c:pt>
                <c:pt idx="1180">
                  <c:v>37.810555317032964</c:v>
                </c:pt>
                <c:pt idx="1181">
                  <c:v>37.64693770491803</c:v>
                </c:pt>
                <c:pt idx="1182">
                  <c:v>37.54921213206522</c:v>
                </c:pt>
                <c:pt idx="1183">
                  <c:v>37.452479284864864</c:v>
                </c:pt>
                <c:pt idx="1184">
                  <c:v>37.457542318059296</c:v>
                </c:pt>
                <c:pt idx="1185">
                  <c:v>37.02474459892761</c:v>
                </c:pt>
                <c:pt idx="1186">
                  <c:v>36.596626305600005</c:v>
                </c:pt>
                <c:pt idx="1187">
                  <c:v>36.172987798408485</c:v>
                </c:pt>
                <c:pt idx="1188">
                  <c:v>35.76520476190476</c:v>
                </c:pt>
                <c:pt idx="1189">
                  <c:v>35.26652210526316</c:v>
                </c:pt>
                <c:pt idx="1190">
                  <c:v>34.773061256544494</c:v>
                </c:pt>
                <c:pt idx="1191">
                  <c:v>34.27737905298701</c:v>
                </c:pt>
                <c:pt idx="1192">
                  <c:v>33.96449757668393</c:v>
                </c:pt>
                <c:pt idx="1193">
                  <c:v>33.56643711340206</c:v>
                </c:pt>
                <c:pt idx="1194">
                  <c:v>33.07167144769231</c:v>
                </c:pt>
                <c:pt idx="1195">
                  <c:v>32.748980859999996</c:v>
                </c:pt>
                <c:pt idx="1196">
                  <c:v>32.26091020408163</c:v>
                </c:pt>
                <c:pt idx="1197">
                  <c:v>31.63802826243655</c:v>
                </c:pt>
                <c:pt idx="1198">
                  <c:v>31.02149763787878</c:v>
                </c:pt>
                <c:pt idx="1199">
                  <c:v>30.411104020100506</c:v>
                </c:pt>
                <c:pt idx="1200">
                  <c:v>30.588946733668347</c:v>
                </c:pt>
                <c:pt idx="1201">
                  <c:v>30.68967969924812</c:v>
                </c:pt>
                <c:pt idx="1202">
                  <c:v>30.789908999999994</c:v>
                </c:pt>
                <c:pt idx="1203">
                  <c:v>30.909231260349124</c:v>
                </c:pt>
                <c:pt idx="1204">
                  <c:v>30.95102596674938</c:v>
                </c:pt>
                <c:pt idx="1205">
                  <c:v>30.91601379310345</c:v>
                </c:pt>
                <c:pt idx="1206">
                  <c:v>31.05262915135135</c:v>
                </c:pt>
                <c:pt idx="1207">
                  <c:v>31.188516998529412</c:v>
                </c:pt>
                <c:pt idx="1208">
                  <c:v>31.400572058823528</c:v>
                </c:pt>
                <c:pt idx="1209">
                  <c:v>31.84297701711491</c:v>
                </c:pt>
                <c:pt idx="1210">
                  <c:v>32.36215599022005</c:v>
                </c:pt>
                <c:pt idx="1211">
                  <c:v>32.721328467153285</c:v>
                </c:pt>
                <c:pt idx="1212">
                  <c:v>32.93183568029197</c:v>
                </c:pt>
                <c:pt idx="1213">
                  <c:v>32.98179015835351</c:v>
                </c:pt>
                <c:pt idx="1214">
                  <c:v>33.111105797101445</c:v>
                </c:pt>
                <c:pt idx="1215">
                  <c:v>33.33451454313253</c:v>
                </c:pt>
                <c:pt idx="1216">
                  <c:v>33.55690592451923</c:v>
                </c:pt>
                <c:pt idx="1217">
                  <c:v>33.77817410071942</c:v>
                </c:pt>
                <c:pt idx="1218">
                  <c:v>33.936049318854415</c:v>
                </c:pt>
                <c:pt idx="1219">
                  <c:v>34.17354079857142</c:v>
                </c:pt>
                <c:pt idx="1220">
                  <c:v>34.40996009501187</c:v>
                </c:pt>
                <c:pt idx="1221">
                  <c:v>34.76783483546099</c:v>
                </c:pt>
                <c:pt idx="1222">
                  <c:v>35.2052326995283</c:v>
                </c:pt>
                <c:pt idx="1223">
                  <c:v>35.64051670588235</c:v>
                </c:pt>
                <c:pt idx="1224">
                  <c:v>36.25840907183098</c:v>
                </c:pt>
                <c:pt idx="1225">
                  <c:v>36.701448334265734</c:v>
                </c:pt>
                <c:pt idx="1226">
                  <c:v>37.05261893764434</c:v>
                </c:pt>
                <c:pt idx="1227">
                  <c:v>37.573288842660546</c:v>
                </c:pt>
                <c:pt idx="1228">
                  <c:v>38.086896274715265</c:v>
                </c:pt>
                <c:pt idx="1229">
                  <c:v>38.59347828054299</c:v>
                </c:pt>
                <c:pt idx="1230">
                  <c:v>39.32298224695259</c:v>
                </c:pt>
                <c:pt idx="1231">
                  <c:v>39.42764626297117</c:v>
                </c:pt>
                <c:pt idx="1232">
                  <c:v>40.14077920353982</c:v>
                </c:pt>
                <c:pt idx="1233">
                  <c:v>40.599290053947364</c:v>
                </c:pt>
                <c:pt idx="1234">
                  <c:v>41.13920857385621</c:v>
                </c:pt>
                <c:pt idx="1235">
                  <c:v>41.67216623376623</c:v>
                </c:pt>
                <c:pt idx="1236">
                  <c:v>41.652018593562225</c:v>
                </c:pt>
                <c:pt idx="1237">
                  <c:v>41.45575621906779</c:v>
                </c:pt>
                <c:pt idx="1238">
                  <c:v>41.264470292887026</c:v>
                </c:pt>
                <c:pt idx="1239">
                  <c:v>41.71516555125</c:v>
                </c:pt>
                <c:pt idx="1240">
                  <c:v>41.81505871481481</c:v>
                </c:pt>
                <c:pt idx="1241">
                  <c:v>42.083635102040816</c:v>
                </c:pt>
                <c:pt idx="1242">
                  <c:v>42.33190999068825</c:v>
                </c:pt>
                <c:pt idx="1243">
                  <c:v>42.405938929200005</c:v>
                </c:pt>
                <c:pt idx="1244">
                  <c:v>42.47816561264822</c:v>
                </c:pt>
                <c:pt idx="1245">
                  <c:v>41.72395002857142</c:v>
                </c:pt>
                <c:pt idx="1246">
                  <c:v>41.06388647650485</c:v>
                </c:pt>
                <c:pt idx="1247">
                  <c:v>40.414042774566475</c:v>
                </c:pt>
                <c:pt idx="1248">
                  <c:v>39.59469853243762</c:v>
                </c:pt>
                <c:pt idx="1249">
                  <c:v>38.63392621828571</c:v>
                </c:pt>
                <c:pt idx="1250">
                  <c:v>37.83066603415559</c:v>
                </c:pt>
                <c:pt idx="1251">
                  <c:v>36.95917479130435</c:v>
                </c:pt>
                <c:pt idx="1252">
                  <c:v>36.02635777330826</c:v>
                </c:pt>
                <c:pt idx="1253">
                  <c:v>35.038553731343285</c:v>
                </c:pt>
                <c:pt idx="1254">
                  <c:v>34.360451910332095</c:v>
                </c:pt>
                <c:pt idx="1255">
                  <c:v>34.007529769060774</c:v>
                </c:pt>
                <c:pt idx="1256">
                  <c:v>33.532580219780215</c:v>
                </c:pt>
                <c:pt idx="1257">
                  <c:v>33.635862777049184</c:v>
                </c:pt>
                <c:pt idx="1258">
                  <c:v>33.676970950090414</c:v>
                </c:pt>
                <c:pt idx="1259">
                  <c:v>33.839035675675674</c:v>
                </c:pt>
                <c:pt idx="1260">
                  <c:v>34.76830743776978</c:v>
                </c:pt>
                <c:pt idx="1261">
                  <c:v>35.63031660322581</c:v>
                </c:pt>
                <c:pt idx="1262">
                  <c:v>36.55139677996422</c:v>
                </c:pt>
                <c:pt idx="1263">
                  <c:v>37.248217583957214</c:v>
                </c:pt>
                <c:pt idx="1264">
                  <c:v>37.80574466442478</c:v>
                </c:pt>
                <c:pt idx="1265">
                  <c:v>38.42300176056338</c:v>
                </c:pt>
                <c:pt idx="1266">
                  <c:v>38.63433099824868</c:v>
                </c:pt>
                <c:pt idx="1267">
                  <c:v>38.84345121951219</c:v>
                </c:pt>
                <c:pt idx="1268">
                  <c:v>39.11819270833333</c:v>
                </c:pt>
                <c:pt idx="1269">
                  <c:v>39.40449844559585</c:v>
                </c:pt>
                <c:pt idx="1270">
                  <c:v>39.8247072413793</c:v>
                </c:pt>
                <c:pt idx="1271">
                  <c:v>40.17432268041237</c:v>
                </c:pt>
                <c:pt idx="1272">
                  <c:v>40.19685788820513</c:v>
                </c:pt>
                <c:pt idx="1273">
                  <c:v>40.01484526903553</c:v>
                </c:pt>
                <c:pt idx="1274">
                  <c:v>39.970672941176474</c:v>
                </c:pt>
                <c:pt idx="1275">
                  <c:v>40.08311359</c:v>
                </c:pt>
                <c:pt idx="1276">
                  <c:v>40.32739941293532</c:v>
                </c:pt>
                <c:pt idx="1277">
                  <c:v>40.50204217462932</c:v>
                </c:pt>
                <c:pt idx="1278">
                  <c:v>40.67687155081967</c:v>
                </c:pt>
                <c:pt idx="1279">
                  <c:v>40.91635253921569</c:v>
                </c:pt>
                <c:pt idx="1280">
                  <c:v>41.15465765472313</c:v>
                </c:pt>
                <c:pt idx="1281">
                  <c:v>41.250848376623374</c:v>
                </c:pt>
                <c:pt idx="1282">
                  <c:v>41.27962100161551</c:v>
                </c:pt>
                <c:pt idx="1283">
                  <c:v>41.374634782608695</c:v>
                </c:pt>
                <c:pt idx="1284">
                  <c:v>41.147587200000004</c:v>
                </c:pt>
                <c:pt idx="1285">
                  <c:v>40.92342734499205</c:v>
                </c:pt>
                <c:pt idx="1286">
                  <c:v>40.63790157728707</c:v>
                </c:pt>
                <c:pt idx="1287">
                  <c:v>40.701335765258214</c:v>
                </c:pt>
                <c:pt idx="1288">
                  <c:v>40.70095107906977</c:v>
                </c:pt>
                <c:pt idx="1289">
                  <c:v>40.63778742331288</c:v>
                </c:pt>
                <c:pt idx="1290">
                  <c:v>40.73539597260273</c:v>
                </c:pt>
                <c:pt idx="1291">
                  <c:v>40.95561946363636</c:v>
                </c:pt>
                <c:pt idx="1292">
                  <c:v>41.04966406015037</c:v>
                </c:pt>
                <c:pt idx="1293">
                  <c:v>41.573260140089424</c:v>
                </c:pt>
                <c:pt idx="1294">
                  <c:v>42.27525882195845</c:v>
                </c:pt>
                <c:pt idx="1295">
                  <c:v>42.970687444608565</c:v>
                </c:pt>
                <c:pt idx="1296">
                  <c:v>43.71001896632504</c:v>
                </c:pt>
                <c:pt idx="1297">
                  <c:v>44.308200356005784</c:v>
                </c:pt>
                <c:pt idx="1298">
                  <c:v>44.9566676217765</c:v>
                </c:pt>
                <c:pt idx="1299">
                  <c:v>45.204851906515586</c:v>
                </c:pt>
                <c:pt idx="1300">
                  <c:v>45.38358175384615</c:v>
                </c:pt>
                <c:pt idx="1301">
                  <c:v>45.62120663900415</c:v>
                </c:pt>
                <c:pt idx="1302">
                  <c:v>45.821354372093026</c:v>
                </c:pt>
                <c:pt idx="1303">
                  <c:v>46.07920291869918</c:v>
                </c:pt>
                <c:pt idx="1304">
                  <c:v>46.270414745308315</c:v>
                </c:pt>
                <c:pt idx="1305">
                  <c:v>46.1418801143617</c:v>
                </c:pt>
                <c:pt idx="1306">
                  <c:v>45.95444315415019</c:v>
                </c:pt>
                <c:pt idx="1307">
                  <c:v>45.71106492829204</c:v>
                </c:pt>
                <c:pt idx="1308">
                  <c:v>45.49933927249357</c:v>
                </c:pt>
                <c:pt idx="1309">
                  <c:v>45.29381628136881</c:v>
                </c:pt>
                <c:pt idx="1310">
                  <c:v>45.03735355805243</c:v>
                </c:pt>
                <c:pt idx="1311">
                  <c:v>44.19701302962962</c:v>
                </c:pt>
                <c:pt idx="1312">
                  <c:v>43.42845580195599</c:v>
                </c:pt>
                <c:pt idx="1313">
                  <c:v>42.622898669891164</c:v>
                </c:pt>
                <c:pt idx="1314">
                  <c:v>42.33760483675937</c:v>
                </c:pt>
                <c:pt idx="1315">
                  <c:v>41.74941320528211</c:v>
                </c:pt>
                <c:pt idx="1316">
                  <c:v>41.12062285714286</c:v>
                </c:pt>
                <c:pt idx="1317">
                  <c:v>40.89962971698113</c:v>
                </c:pt>
                <c:pt idx="1318">
                  <c:v>40.73034947368421</c:v>
                </c:pt>
                <c:pt idx="1319">
                  <c:v>40.51681529548088</c:v>
                </c:pt>
                <c:pt idx="1320">
                  <c:v>39.97386344827586</c:v>
                </c:pt>
                <c:pt idx="1321">
                  <c:v>39.34984163822525</c:v>
                </c:pt>
                <c:pt idx="1322">
                  <c:v>38.869785762711864</c:v>
                </c:pt>
                <c:pt idx="1323">
                  <c:v>38.987496693602694</c:v>
                </c:pt>
                <c:pt idx="1324">
                  <c:v>39.060350385300666</c:v>
                </c:pt>
                <c:pt idx="1325">
                  <c:v>39.08862450331126</c:v>
                </c:pt>
                <c:pt idx="1326">
                  <c:v>38.88520965720524</c:v>
                </c:pt>
                <c:pt idx="1327">
                  <c:v>38.811673189599134</c:v>
                </c:pt>
                <c:pt idx="1328">
                  <c:v>38.656365450643776</c:v>
                </c:pt>
                <c:pt idx="1329">
                  <c:v>38.64937259100642</c:v>
                </c:pt>
                <c:pt idx="1330">
                  <c:v>38.60116905016008</c:v>
                </c:pt>
                <c:pt idx="1331">
                  <c:v>38.55327319148936</c:v>
                </c:pt>
                <c:pt idx="1332">
                  <c:v>37.972006835630964</c:v>
                </c:pt>
                <c:pt idx="1333">
                  <c:v>37.394177752642705</c:v>
                </c:pt>
                <c:pt idx="1334">
                  <c:v>36.97610349206349</c:v>
                </c:pt>
                <c:pt idx="1335">
                  <c:v>36.28994946891464</c:v>
                </c:pt>
                <c:pt idx="1336">
                  <c:v>35.42345548434238</c:v>
                </c:pt>
                <c:pt idx="1337">
                  <c:v>34.46640680412371</c:v>
                </c:pt>
                <c:pt idx="1338">
                  <c:v>33.79769502153846</c:v>
                </c:pt>
                <c:pt idx="1339">
                  <c:v>33.23731295189354</c:v>
                </c:pt>
                <c:pt idx="1340">
                  <c:v>32.67946149131767</c:v>
                </c:pt>
                <c:pt idx="1341">
                  <c:v>31.842740279022397</c:v>
                </c:pt>
                <c:pt idx="1342">
                  <c:v>31.169576577551016</c:v>
                </c:pt>
                <c:pt idx="1343">
                  <c:v>30.555904918032788</c:v>
                </c:pt>
                <c:pt idx="1344">
                  <c:v>30.316585527607362</c:v>
                </c:pt>
                <c:pt idx="1345">
                  <c:v>30.10872538712972</c:v>
                </c:pt>
                <c:pt idx="1346">
                  <c:v>29.93207313585291</c:v>
                </c:pt>
                <c:pt idx="1347">
                  <c:v>29.855249945233265</c:v>
                </c:pt>
                <c:pt idx="1348">
                  <c:v>29.8092916875</c:v>
                </c:pt>
                <c:pt idx="1349">
                  <c:v>29.853863517587936</c:v>
                </c:pt>
                <c:pt idx="1350">
                  <c:v>30.2933527987988</c:v>
                </c:pt>
                <c:pt idx="1351">
                  <c:v>30.75976921556886</c:v>
                </c:pt>
                <c:pt idx="1352">
                  <c:v>31.16162264150943</c:v>
                </c:pt>
                <c:pt idx="1353">
                  <c:v>31.637416984158417</c:v>
                </c:pt>
                <c:pt idx="1354">
                  <c:v>32.1423559743083</c:v>
                </c:pt>
                <c:pt idx="1355">
                  <c:v>32.67729654491609</c:v>
                </c:pt>
                <c:pt idx="1356">
                  <c:v>33.43419744847889</c:v>
                </c:pt>
                <c:pt idx="1357">
                  <c:v>34.2156181640625</c:v>
                </c:pt>
                <c:pt idx="1358">
                  <c:v>35.091753216374265</c:v>
                </c:pt>
                <c:pt idx="1359">
                  <c:v>35.63853787972842</c:v>
                </c:pt>
                <c:pt idx="1360">
                  <c:v>36.25025362282398</c:v>
                </c:pt>
                <c:pt idx="1361">
                  <c:v>36.8582025072324</c:v>
                </c:pt>
                <c:pt idx="1362">
                  <c:v>36.98855100864554</c:v>
                </c:pt>
                <c:pt idx="1363">
                  <c:v>37.11790162679426</c:v>
                </c:pt>
                <c:pt idx="1364">
                  <c:v>37.21079314285714</c:v>
                </c:pt>
                <c:pt idx="1365">
                  <c:v>37.16460422222222</c:v>
                </c:pt>
                <c:pt idx="1366">
                  <c:v>37.22420489458689</c:v>
                </c:pt>
                <c:pt idx="1367">
                  <c:v>37.28402962962963</c:v>
                </c:pt>
                <c:pt idx="1368">
                  <c:v>37.02705862180094</c:v>
                </c:pt>
                <c:pt idx="1369">
                  <c:v>36.66676844716981</c:v>
                </c:pt>
                <c:pt idx="1370">
                  <c:v>36.34420883458646</c:v>
                </c:pt>
                <c:pt idx="1371">
                  <c:v>35.600373620205794</c:v>
                </c:pt>
                <c:pt idx="1372">
                  <c:v>34.895955824790306</c:v>
                </c:pt>
                <c:pt idx="1373">
                  <c:v>34.22855185873606</c:v>
                </c:pt>
                <c:pt idx="1374">
                  <c:v>33.8877442987013</c:v>
                </c:pt>
                <c:pt idx="1375">
                  <c:v>33.548417449999995</c:v>
                </c:pt>
                <c:pt idx="1376">
                  <c:v>33.1794620498615</c:v>
                </c:pt>
                <c:pt idx="1377">
                  <c:v>32.60871532106716</c:v>
                </c:pt>
                <c:pt idx="1378">
                  <c:v>32.071766647706426</c:v>
                </c:pt>
                <c:pt idx="1379">
                  <c:v>31.53754967978042</c:v>
                </c:pt>
                <c:pt idx="1380">
                  <c:v>31.38664270072993</c:v>
                </c:pt>
                <c:pt idx="1381">
                  <c:v>31.408032021957915</c:v>
                </c:pt>
                <c:pt idx="1382">
                  <c:v>31.487313970588236</c:v>
                </c:pt>
                <c:pt idx="1383">
                  <c:v>31.682823530386738</c:v>
                </c:pt>
                <c:pt idx="1384">
                  <c:v>31.732902705234153</c:v>
                </c:pt>
                <c:pt idx="1385">
                  <c:v>31.695415342465754</c:v>
                </c:pt>
                <c:pt idx="1386">
                  <c:v>31.796039128767124</c:v>
                </c:pt>
                <c:pt idx="1387">
                  <c:v>31.838295309024613</c:v>
                </c:pt>
                <c:pt idx="1388">
                  <c:v>31.793823049001812</c:v>
                </c:pt>
                <c:pt idx="1389">
                  <c:v>31.501252444242972</c:v>
                </c:pt>
                <c:pt idx="1390">
                  <c:v>31.208998146739127</c:v>
                </c:pt>
                <c:pt idx="1391">
                  <c:v>30.917486334841627</c:v>
                </c:pt>
                <c:pt idx="1392">
                  <c:v>31.161426480215827</c:v>
                </c:pt>
                <c:pt idx="1393">
                  <c:v>31.486518059139787</c:v>
                </c:pt>
                <c:pt idx="1394">
                  <c:v>31.781122212310436</c:v>
                </c:pt>
                <c:pt idx="1395">
                  <c:v>31.13732613487134</c:v>
                </c:pt>
                <c:pt idx="1396">
                  <c:v>30.554492525198935</c:v>
                </c:pt>
                <c:pt idx="1397">
                  <c:v>29.97555911894273</c:v>
                </c:pt>
                <c:pt idx="1398">
                  <c:v>30.891706502636204</c:v>
                </c:pt>
                <c:pt idx="1399">
                  <c:v>31.71963671328671</c:v>
                </c:pt>
                <c:pt idx="1400">
                  <c:v>32.53892765217391</c:v>
                </c:pt>
                <c:pt idx="1401">
                  <c:v>33.57297471465742</c:v>
                </c:pt>
                <c:pt idx="1402">
                  <c:v>34.66141850433275</c:v>
                </c:pt>
                <c:pt idx="1403">
                  <c:v>35.779159445407274</c:v>
                </c:pt>
                <c:pt idx="1404">
                  <c:v>36.427236606741566</c:v>
                </c:pt>
                <c:pt idx="1405">
                  <c:v>37.07216503965517</c:v>
                </c:pt>
                <c:pt idx="1406">
                  <c:v>37.64881905579399</c:v>
                </c:pt>
                <c:pt idx="1407">
                  <c:v>39.524551362937665</c:v>
                </c:pt>
                <c:pt idx="1408">
                  <c:v>41.45139502468085</c:v>
                </c:pt>
                <c:pt idx="1409">
                  <c:v>43.32861406779661</c:v>
                </c:pt>
                <c:pt idx="1410">
                  <c:v>43.8492266278481</c:v>
                </c:pt>
                <c:pt idx="1411">
                  <c:v>44.36566255966387</c:v>
                </c:pt>
                <c:pt idx="1412">
                  <c:v>44.76519816360601</c:v>
                </c:pt>
                <c:pt idx="1413">
                  <c:v>45.29008531946755</c:v>
                </c:pt>
                <c:pt idx="1414">
                  <c:v>45.92592988029925</c:v>
                </c:pt>
                <c:pt idx="1415">
                  <c:v>46.52188282157676</c:v>
                </c:pt>
                <c:pt idx="1416">
                  <c:v>47.070702559867875</c:v>
                </c:pt>
                <c:pt idx="1417">
                  <c:v>47.653267105263154</c:v>
                </c:pt>
                <c:pt idx="1418">
                  <c:v>48.152187080948494</c:v>
                </c:pt>
                <c:pt idx="1419">
                  <c:v>48.00542895694557</c:v>
                </c:pt>
                <c:pt idx="1420">
                  <c:v>47.8990350193861</c:v>
                </c:pt>
                <c:pt idx="1421">
                  <c:v>47.94807703464948</c:v>
                </c:pt>
                <c:pt idx="1422">
                  <c:v>46.86517668810289</c:v>
                </c:pt>
                <c:pt idx="1423">
                  <c:v>45.82423434991974</c:v>
                </c:pt>
                <c:pt idx="1424">
                  <c:v>44.71496976</c:v>
                </c:pt>
                <c:pt idx="1425">
                  <c:v>44.00675752070064</c:v>
                </c:pt>
                <c:pt idx="1426">
                  <c:v>43.40828177442414</c:v>
                </c:pt>
                <c:pt idx="1427">
                  <c:v>42.84678984932592</c:v>
                </c:pt>
                <c:pt idx="1428">
                  <c:v>41.65027959183673</c:v>
                </c:pt>
                <c:pt idx="1429">
                  <c:v>40.699304999999995</c:v>
                </c:pt>
                <c:pt idx="1430">
                  <c:v>39.726312820512824</c:v>
                </c:pt>
                <c:pt idx="1431">
                  <c:v>39.414458769588826</c:v>
                </c:pt>
                <c:pt idx="1432">
                  <c:v>39.073487651702784</c:v>
                </c:pt>
                <c:pt idx="1433">
                  <c:v>38.61464110854503</c:v>
                </c:pt>
                <c:pt idx="1434">
                  <c:v>38.75607331288344</c:v>
                </c:pt>
                <c:pt idx="1435">
                  <c:v>38.6895291793313</c:v>
                </c:pt>
                <c:pt idx="1436">
                  <c:v>38.653294046721925</c:v>
                </c:pt>
                <c:pt idx="1437">
                  <c:v>38.186079285393255</c:v>
                </c:pt>
                <c:pt idx="1438">
                  <c:v>37.86522761883407</c:v>
                </c:pt>
                <c:pt idx="1439">
                  <c:v>37.630171300448424</c:v>
                </c:pt>
                <c:pt idx="1440">
                  <c:v>37.131838301634474</c:v>
                </c:pt>
                <c:pt idx="1441">
                  <c:v>36.802652408011866</c:v>
                </c:pt>
                <c:pt idx="1442">
                  <c:v>36.47426711111111</c:v>
                </c:pt>
                <c:pt idx="1443">
                  <c:v>35.53606712573964</c:v>
                </c:pt>
                <c:pt idx="1444">
                  <c:v>34.549779384955755</c:v>
                </c:pt>
                <c:pt idx="1445">
                  <c:v>33.56911985294118</c:v>
                </c:pt>
                <c:pt idx="1446">
                  <c:v>32.6363577092511</c:v>
                </c:pt>
                <c:pt idx="1447">
                  <c:v>31.65990878477306</c:v>
                </c:pt>
                <c:pt idx="1448">
                  <c:v>30.644425364431488</c:v>
                </c:pt>
                <c:pt idx="1449">
                  <c:v>29.540845672489077</c:v>
                </c:pt>
                <c:pt idx="1450">
                  <c:v>28.399367377358487</c:v>
                </c:pt>
                <c:pt idx="1451">
                  <c:v>27.32363930384336</c:v>
                </c:pt>
                <c:pt idx="1452">
                  <c:v>27.415107202027517</c:v>
                </c:pt>
                <c:pt idx="1453">
                  <c:v>27.446602852813854</c:v>
                </c:pt>
                <c:pt idx="1454">
                  <c:v>27.438590093323757</c:v>
                </c:pt>
                <c:pt idx="1455">
                  <c:v>27.878400253763438</c:v>
                </c:pt>
                <c:pt idx="1456">
                  <c:v>28.31712000429492</c:v>
                </c:pt>
                <c:pt idx="1457">
                  <c:v>28.692888017118406</c:v>
                </c:pt>
                <c:pt idx="1458">
                  <c:v>29.1857824911032</c:v>
                </c:pt>
                <c:pt idx="1459">
                  <c:v>29.65551440738112</c:v>
                </c:pt>
                <c:pt idx="1460">
                  <c:v>30.122586836518042</c:v>
                </c:pt>
                <c:pt idx="1461">
                  <c:v>30.598729337094493</c:v>
                </c:pt>
                <c:pt idx="1462">
                  <c:v>31.137169859154927</c:v>
                </c:pt>
                <c:pt idx="1463">
                  <c:v>31.741060042283298</c:v>
                </c:pt>
                <c:pt idx="1464">
                  <c:v>31.998884431977558</c:v>
                </c:pt>
                <c:pt idx="1465">
                  <c:v>32.299269182389935</c:v>
                </c:pt>
                <c:pt idx="1466">
                  <c:v>32.59756211699164</c:v>
                </c:pt>
                <c:pt idx="1467">
                  <c:v>32.22847541666667</c:v>
                </c:pt>
                <c:pt idx="1468">
                  <c:v>31.905624133148407</c:v>
                </c:pt>
                <c:pt idx="1469">
                  <c:v>31.58366717451523</c:v>
                </c:pt>
                <c:pt idx="1470">
                  <c:v>32.17187825484765</c:v>
                </c:pt>
                <c:pt idx="1471">
                  <c:v>32.66959185082872</c:v>
                </c:pt>
                <c:pt idx="1472">
                  <c:v>33.18741957270848</c:v>
                </c:pt>
                <c:pt idx="1473">
                  <c:v>33.84422923816061</c:v>
                </c:pt>
                <c:pt idx="1474">
                  <c:v>34.613949382716044</c:v>
                </c:pt>
                <c:pt idx="1475">
                  <c:v>35.40688230452674</c:v>
                </c:pt>
                <c:pt idx="1476">
                  <c:v>35.75654914227086</c:v>
                </c:pt>
                <c:pt idx="1477">
                  <c:v>36.07953602862986</c:v>
                </c:pt>
                <c:pt idx="1478">
                  <c:v>36.400488994565215</c:v>
                </c:pt>
                <c:pt idx="1479">
                  <c:v>37.67965074626865</c:v>
                </c:pt>
                <c:pt idx="1480">
                  <c:v>38.98175633898305</c:v>
                </c:pt>
                <c:pt idx="1481">
                  <c:v>40.17322702702702</c:v>
                </c:pt>
                <c:pt idx="1482">
                  <c:v>41.19375727762803</c:v>
                </c:pt>
                <c:pt idx="1483">
                  <c:v>42.15214469798658</c:v>
                </c:pt>
                <c:pt idx="1484">
                  <c:v>43.16054578313253</c:v>
                </c:pt>
                <c:pt idx="1485">
                  <c:v>44.8518927090301</c:v>
                </c:pt>
                <c:pt idx="1486">
                  <c:v>46.50988897795592</c:v>
                </c:pt>
                <c:pt idx="1487">
                  <c:v>48.22780761523047</c:v>
                </c:pt>
                <c:pt idx="1488">
                  <c:v>49.05563872255489</c:v>
                </c:pt>
                <c:pt idx="1489">
                  <c:v>49.87688667992047</c:v>
                </c:pt>
                <c:pt idx="1490">
                  <c:v>50.72511162483487</c:v>
                </c:pt>
                <c:pt idx="1491">
                  <c:v>51.53156184726793</c:v>
                </c:pt>
                <c:pt idx="1492">
                  <c:v>52.401333741130095</c:v>
                </c:pt>
                <c:pt idx="1493">
                  <c:v>53.267838295081965</c:v>
                </c:pt>
                <c:pt idx="1494">
                  <c:v>53.65462190163934</c:v>
                </c:pt>
                <c:pt idx="1495">
                  <c:v>53.90002838456507</c:v>
                </c:pt>
                <c:pt idx="1496">
                  <c:v>54.17949634464752</c:v>
                </c:pt>
                <c:pt idx="1497">
                  <c:v>53.37893855172414</c:v>
                </c:pt>
                <c:pt idx="1498">
                  <c:v>52.78913062890625</c:v>
                </c:pt>
                <c:pt idx="1499">
                  <c:v>52.19840052117264</c:v>
                </c:pt>
                <c:pt idx="1500">
                  <c:v>51.93493539248704</c:v>
                </c:pt>
                <c:pt idx="1501">
                  <c:v>51.80781133247256</c:v>
                </c:pt>
                <c:pt idx="1502">
                  <c:v>51.582077842003855</c:v>
                </c:pt>
                <c:pt idx="1503">
                  <c:v>51.82182687140114</c:v>
                </c:pt>
                <c:pt idx="1504">
                  <c:v>52.15947356321839</c:v>
                </c:pt>
                <c:pt idx="1505">
                  <c:v>52.56283075941289</c:v>
                </c:pt>
                <c:pt idx="1506">
                  <c:v>53.00835576687898</c:v>
                </c:pt>
                <c:pt idx="1507">
                  <c:v>53.45233137062935</c:v>
                </c:pt>
                <c:pt idx="1508">
                  <c:v>53.82615969581749</c:v>
                </c:pt>
                <c:pt idx="1509">
                  <c:v>55.01245470625394</c:v>
                </c:pt>
                <c:pt idx="1510">
                  <c:v>56.262138461538456</c:v>
                </c:pt>
                <c:pt idx="1511">
                  <c:v>57.615881084489274</c:v>
                </c:pt>
                <c:pt idx="1512">
                  <c:v>58.18118375487116</c:v>
                </c:pt>
                <c:pt idx="1513">
                  <c:v>58.743092259398495</c:v>
                </c:pt>
                <c:pt idx="1514">
                  <c:v>59.338407</c:v>
                </c:pt>
                <c:pt idx="1515">
                  <c:v>59.41646389138577</c:v>
                </c:pt>
                <c:pt idx="1516">
                  <c:v>59.60595568144909</c:v>
                </c:pt>
                <c:pt idx="1517">
                  <c:v>59.683630068621326</c:v>
                </c:pt>
                <c:pt idx="1518">
                  <c:v>59.65335850467289</c:v>
                </c:pt>
                <c:pt idx="1519">
                  <c:v>59.58608320895522</c:v>
                </c:pt>
                <c:pt idx="1520">
                  <c:v>59.48213598014888</c:v>
                </c:pt>
                <c:pt idx="1521">
                  <c:v>58.887117174504944</c:v>
                </c:pt>
                <c:pt idx="1522">
                  <c:v>58.47566281486068</c:v>
                </c:pt>
                <c:pt idx="1523">
                  <c:v>58.09954965902045</c:v>
                </c:pt>
                <c:pt idx="1524">
                  <c:v>57.90409084158416</c:v>
                </c:pt>
                <c:pt idx="1525">
                  <c:v>57.70935639283508</c:v>
                </c:pt>
                <c:pt idx="1526">
                  <c:v>57.515342293464855</c:v>
                </c:pt>
                <c:pt idx="1527">
                  <c:v>57.13329415384615</c:v>
                </c:pt>
                <c:pt idx="1528">
                  <c:v>56.75265405405404</c:v>
                </c:pt>
                <c:pt idx="1529">
                  <c:v>56.40799914110429</c:v>
                </c:pt>
                <c:pt idx="1530">
                  <c:v>55.91484831249999</c:v>
                </c:pt>
                <c:pt idx="1531">
                  <c:v>55.42276031456548</c:v>
                </c:pt>
                <c:pt idx="1532">
                  <c:v>54.9320196821516</c:v>
                </c:pt>
                <c:pt idx="1533">
                  <c:v>54.61576265487804</c:v>
                </c:pt>
                <c:pt idx="1534">
                  <c:v>54.433630028048775</c:v>
                </c:pt>
                <c:pt idx="1535">
                  <c:v>54.28445381330079</c:v>
                </c:pt>
                <c:pt idx="1536">
                  <c:v>54.473005472997805</c:v>
                </c:pt>
                <c:pt idx="1537">
                  <c:v>54.72709799870188</c:v>
                </c:pt>
                <c:pt idx="1538">
                  <c:v>54.88060872727273</c:v>
                </c:pt>
                <c:pt idx="1539">
                  <c:v>55.733609386281586</c:v>
                </c:pt>
                <c:pt idx="1540">
                  <c:v>56.98285992779784</c:v>
                </c:pt>
                <c:pt idx="1541">
                  <c:v>58.23211046931409</c:v>
                </c:pt>
                <c:pt idx="1542">
                  <c:v>59.44448710257948</c:v>
                </c:pt>
                <c:pt idx="1543">
                  <c:v>60.68590807899461</c:v>
                </c:pt>
                <c:pt idx="1544">
                  <c:v>61.77388016676593</c:v>
                </c:pt>
                <c:pt idx="1545">
                  <c:v>63.6321887039239</c:v>
                </c:pt>
                <c:pt idx="1546">
                  <c:v>65.5616981580511</c:v>
                </c:pt>
                <c:pt idx="1547">
                  <c:v>67.52901639928697</c:v>
                </c:pt>
                <c:pt idx="1548">
                  <c:v>68.61956682464454</c:v>
                </c:pt>
                <c:pt idx="1549">
                  <c:v>69.4984234393404</c:v>
                </c:pt>
                <c:pt idx="1550">
                  <c:v>70.20258014018691</c:v>
                </c:pt>
                <c:pt idx="1551">
                  <c:v>70.61152831290134</c:v>
                </c:pt>
                <c:pt idx="1552">
                  <c:v>70.97858822157434</c:v>
                </c:pt>
                <c:pt idx="1553">
                  <c:v>71.05510997679814</c:v>
                </c:pt>
                <c:pt idx="1554">
                  <c:v>71.70075717592593</c:v>
                </c:pt>
                <c:pt idx="1555">
                  <c:v>72.51088379629627</c:v>
                </c:pt>
                <c:pt idx="1556">
                  <c:v>72.94110880829017</c:v>
                </c:pt>
                <c:pt idx="1557">
                  <c:v>71.1429908045977</c:v>
                </c:pt>
                <c:pt idx="1558">
                  <c:v>69.43073061458931</c:v>
                </c:pt>
                <c:pt idx="1559">
                  <c:v>67.79827586206896</c:v>
                </c:pt>
                <c:pt idx="1560">
                  <c:v>65.3242389491719</c:v>
                </c:pt>
                <c:pt idx="1561">
                  <c:v>63.02416655290102</c:v>
                </c:pt>
                <c:pt idx="1562">
                  <c:v>60.84575891032917</c:v>
                </c:pt>
                <c:pt idx="1563">
                  <c:v>56.7593828151498</c:v>
                </c:pt>
                <c:pt idx="1564">
                  <c:v>52.67555948227349</c:v>
                </c:pt>
                <c:pt idx="1565">
                  <c:v>48.76493831460674</c:v>
                </c:pt>
                <c:pt idx="1566">
                  <c:v>45.14501938028168</c:v>
                </c:pt>
                <c:pt idx="1567">
                  <c:v>41.38773442253521</c:v>
                </c:pt>
                <c:pt idx="1568">
                  <c:v>37.46160841278743</c:v>
                </c:pt>
                <c:pt idx="1569">
                  <c:v>35.98596657287563</c:v>
                </c:pt>
                <c:pt idx="1570">
                  <c:v>34.44198275084554</c:v>
                </c:pt>
                <c:pt idx="1571">
                  <c:v>32.967228183361634</c:v>
                </c:pt>
                <c:pt idx="1572">
                  <c:v>32.89720880858272</c:v>
                </c:pt>
                <c:pt idx="1573">
                  <c:v>32.77211552305962</c:v>
                </c:pt>
                <c:pt idx="1574">
                  <c:v>32.593224832214766</c:v>
                </c:pt>
                <c:pt idx="1575">
                  <c:v>33.304262736373744</c:v>
                </c:pt>
                <c:pt idx="1576">
                  <c:v>34.196575528364846</c:v>
                </c:pt>
                <c:pt idx="1577">
                  <c:v>35.069383657587544</c:v>
                </c:pt>
                <c:pt idx="1578">
                  <c:v>36.60248595224875</c:v>
                </c:pt>
                <c:pt idx="1579">
                  <c:v>38.04777708909795</c:v>
                </c:pt>
                <c:pt idx="1580">
                  <c:v>39.54894430939226</c:v>
                </c:pt>
                <c:pt idx="1581">
                  <c:v>38.29058146718146</c:v>
                </c:pt>
                <c:pt idx="1582">
                  <c:v>37.097660893546596</c:v>
                </c:pt>
                <c:pt idx="1583">
                  <c:v>35.98413167495854</c:v>
                </c:pt>
                <c:pt idx="1584">
                  <c:v>37.00733626857457</c:v>
                </c:pt>
                <c:pt idx="1585">
                  <c:v>37.89697749863463</c:v>
                </c:pt>
                <c:pt idx="1586">
                  <c:v>38.8362657980456</c:v>
                </c:pt>
                <c:pt idx="1587">
                  <c:v>40.730754842219795</c:v>
                </c:pt>
                <c:pt idx="1588">
                  <c:v>42.61027422343323</c:v>
                </c:pt>
                <c:pt idx="1589">
                  <c:v>44.374838867719106</c:v>
                </c:pt>
                <c:pt idx="1590">
                  <c:v>46.05003414899401</c:v>
                </c:pt>
                <c:pt idx="1591">
                  <c:v>47.59233293607801</c:v>
                </c:pt>
                <c:pt idx="1592">
                  <c:v>49.14950345572353</c:v>
                </c:pt>
                <c:pt idx="1593">
                  <c:v>53.521791351351354</c:v>
                </c:pt>
                <c:pt idx="1594">
                  <c:v>57.99769517615176</c:v>
                </c:pt>
                <c:pt idx="1595">
                  <c:v>62.39619164405859</c:v>
                </c:pt>
                <c:pt idx="1596">
                  <c:v>63.477343844492445</c:v>
                </c:pt>
                <c:pt idx="1597">
                  <c:v>64.51337293233084</c:v>
                </c:pt>
                <c:pt idx="1598">
                  <c:v>65.46838847385271</c:v>
                </c:pt>
                <c:pt idx="1599">
                  <c:v>66.99551542553192</c:v>
                </c:pt>
                <c:pt idx="1600">
                  <c:v>68.33177049180328</c:v>
                </c:pt>
                <c:pt idx="1601">
                  <c:v>69.83615550869794</c:v>
                </c:pt>
                <c:pt idx="1602">
                  <c:v>70.61945733896515</c:v>
                </c:pt>
                <c:pt idx="1603">
                  <c:v>71.25452105540897</c:v>
                </c:pt>
                <c:pt idx="1604">
                  <c:v>71.77534628751974</c:v>
                </c:pt>
                <c:pt idx="1605">
                  <c:v>71.72070267155578</c:v>
                </c:pt>
                <c:pt idx="1606">
                  <c:v>72.00432471204188</c:v>
                </c:pt>
                <c:pt idx="1607">
                  <c:v>72.59153914871256</c:v>
                </c:pt>
                <c:pt idx="1608">
                  <c:v>73.1692360776088</c:v>
                </c:pt>
                <c:pt idx="1609">
                  <c:v>73.47537403545358</c:v>
                </c:pt>
                <c:pt idx="1610">
                  <c:v>73.62535002586652</c:v>
                </c:pt>
                <c:pt idx="1611">
                  <c:v>74.36209660842755</c:v>
                </c:pt>
                <c:pt idx="1612">
                  <c:v>75.66845596707819</c:v>
                </c:pt>
                <c:pt idx="1613">
                  <c:v>76.85877470437018</c:v>
                </c:pt>
                <c:pt idx="1614">
                  <c:v>77.79675199590582</c:v>
                </c:pt>
                <c:pt idx="1615">
                  <c:v>78.68604378818736</c:v>
                </c:pt>
                <c:pt idx="1616">
                  <c:v>79.00599929577463</c:v>
                </c:pt>
                <c:pt idx="1617">
                  <c:v>80.17391174698794</c:v>
                </c:pt>
                <c:pt idx="1618">
                  <c:v>82.16039362348178</c:v>
                </c:pt>
                <c:pt idx="1619">
                  <c:v>83.8371155487805</c:v>
                </c:pt>
                <c:pt idx="1620">
                  <c:v>84.28963378719114</c:v>
                </c:pt>
                <c:pt idx="1621">
                  <c:v>85.2044510317061</c:v>
                </c:pt>
                <c:pt idx="1622">
                  <c:v>85.81388618618618</c:v>
                </c:pt>
                <c:pt idx="1623">
                  <c:v>85.80024903225804</c:v>
                </c:pt>
                <c:pt idx="1624">
                  <c:v>86.08338716049381</c:v>
                </c:pt>
                <c:pt idx="1625">
                  <c:v>86.61913070478067</c:v>
                </c:pt>
                <c:pt idx="1626">
                  <c:v>87.94052727272725</c:v>
                </c:pt>
                <c:pt idx="1627">
                  <c:v>89.3417017165277</c:v>
                </c:pt>
                <c:pt idx="1628">
                  <c:v>91.36347294233612</c:v>
                </c:pt>
                <c:pt idx="1629">
                  <c:v>93.00727403369672</c:v>
                </c:pt>
                <c:pt idx="1630">
                  <c:v>94.29323642679901</c:v>
                </c:pt>
                <c:pt idx="1631">
                  <c:v>95.29884231912786</c:v>
                </c:pt>
                <c:pt idx="1632">
                  <c:v>95.64602511659157</c:v>
                </c:pt>
                <c:pt idx="1633">
                  <c:v>95.7708158762451</c:v>
                </c:pt>
                <c:pt idx="1634">
                  <c:v>95.53471453893802</c:v>
                </c:pt>
                <c:pt idx="1635">
                  <c:v>95.59161297814076</c:v>
                </c:pt>
                <c:pt idx="1636">
                  <c:v>95.68043866524965</c:v>
                </c:pt>
                <c:pt idx="1637">
                  <c:v>96.16348755951466</c:v>
                </c:pt>
                <c:pt idx="1638">
                  <c:v>93.8017572816</c:v>
                </c:pt>
                <c:pt idx="1639">
                  <c:v>91.5835141907588</c:v>
                </c:pt>
                <c:pt idx="1640">
                  <c:v>88.94779989447933</c:v>
                </c:pt>
                <c:pt idx="1641">
                  <c:v>84.08289370907838</c:v>
                </c:pt>
                <c:pt idx="1642">
                  <c:v>78.93899027962146</c:v>
                </c:pt>
                <c:pt idx="1643">
                  <c:v>74.34143118322574</c:v>
                </c:pt>
                <c:pt idx="1644">
                  <c:v>71.81645110858442</c:v>
                </c:pt>
                <c:pt idx="1645">
                  <c:v>69.45745093130145</c:v>
                </c:pt>
                <c:pt idx="1646">
                  <c:v>66.72799735866022</c:v>
                </c:pt>
                <c:pt idx="1647">
                  <c:v>63.023553809415176</c:v>
                </c:pt>
                <c:pt idx="1648">
                  <c:v>59.222653993869784</c:v>
                </c:pt>
                <c:pt idx="1649">
                  <c:v>55.38987299773781</c:v>
                </c:pt>
                <c:pt idx="1650">
                  <c:v>53.16267089160044</c:v>
                </c:pt>
                <c:pt idx="1651">
                  <c:v>51.43008873227864</c:v>
                </c:pt>
                <c:pt idx="1652">
                  <c:v>49.55298674942752</c:v>
                </c:pt>
                <c:pt idx="1653">
                  <c:v>38.77593181052116</c:v>
                </c:pt>
                <c:pt idx="1654">
                  <c:v>28.030074897022477</c:v>
                </c:pt>
                <c:pt idx="1655">
                  <c:v>16.6997614019065</c:v>
                </c:pt>
                <c:pt idx="1656">
                  <c:v>13.640123139294223</c:v>
                </c:pt>
                <c:pt idx="1657">
                  <c:v>10.60014043818599</c:v>
                </c:pt>
                <c:pt idx="1658">
                  <c:v>7.6091499654457495</c:v>
                </c:pt>
                <c:pt idx="1659">
                  <c:v>7.829931438754454</c:v>
                </c:pt>
                <c:pt idx="1660">
                  <c:v>8.046416654197216</c:v>
                </c:pt>
                <c:pt idx="1661">
                  <c:v>8.214890515686646</c:v>
                </c:pt>
                <c:pt idx="1662">
                  <c:v>10.064888298638039</c:v>
                </c:pt>
                <c:pt idx="1663">
                  <c:v>11.875205667318403</c:v>
                </c:pt>
                <c:pt idx="1664">
                  <c:v>13.699477795424343</c:v>
                </c:pt>
                <c:pt idx="1665">
                  <c:v>27.66727403932888</c:v>
                </c:pt>
                <c:pt idx="1666">
                  <c:v>41.618795728747735</c:v>
                </c:pt>
                <c:pt idx="1667">
                  <c:v>55.687962713418436</c:v>
                </c:pt>
                <c:pt idx="1668">
                  <c:v>59.113255617549726</c:v>
                </c:pt>
                <c:pt idx="1669">
                  <c:v>62.71258405193295</c:v>
                </c:pt>
                <c:pt idx="1670">
                  <c:v>66.0553980820747</c:v>
                </c:pt>
                <c:pt idx="1671">
                  <c:v>68.16667275204234</c:v>
                </c:pt>
                <c:pt idx="1672">
                  <c:v>70.33795332251646</c:v>
                </c:pt>
                <c:pt idx="1673">
                  <c:v>72.63294473883421</c:v>
                </c:pt>
                <c:pt idx="1674">
                  <c:v>74.33475723702014</c:v>
                </c:pt>
                <c:pt idx="1675">
                  <c:v>75.94703781743559</c:v>
                </c:pt>
                <c:pt idx="1676">
                  <c:v>77.61665581695576</c:v>
                </c:pt>
                <c:pt idx="1677">
                  <c:v>79.49426969836907</c:v>
                </c:pt>
                <c:pt idx="1678">
                  <c:v>81.43415657006531</c:v>
                </c:pt>
                <c:pt idx="1679">
                  <c:v>83.26438344914429</c:v>
                </c:pt>
                <c:pt idx="1680">
                  <c:v>84.2838507331205</c:v>
                </c:pt>
                <c:pt idx="1681">
                  <c:v>85.2775107203051</c:v>
                </c:pt>
                <c:pt idx="1682">
                  <c:v>85.84765884895756</c:v>
                </c:pt>
                <c:pt idx="1683">
                  <c:v>86.19357660533734</c:v>
                </c:pt>
                <c:pt idx="1684">
                  <c:v>86.6810036111947</c:v>
                </c:pt>
                <c:pt idx="1685">
                  <c:v>87.66589016577915</c:v>
                </c:pt>
                <c:pt idx="1686">
                  <c:v>88.67090907481344</c:v>
                </c:pt>
                <c:pt idx="1687">
                  <c:v>89.50671248537819</c:v>
                </c:pt>
                <c:pt idx="1688">
                  <c:v>90.44901797795397</c:v>
                </c:pt>
                <c:pt idx="1689">
                  <c:v>90.62555089854739</c:v>
                </c:pt>
                <c:pt idx="1690">
                  <c:v>90.69163453122928</c:v>
                </c:pt>
                <c:pt idx="1691">
                  <c:v>90.90542513027756</c:v>
                </c:pt>
                <c:pt idx="1692">
                  <c:v>91.05885884455033</c:v>
                </c:pt>
                <c:pt idx="1693">
                  <c:v>91.20895086158049</c:v>
                </c:pt>
                <c:pt idx="1694">
                  <c:v>91.06660441514963</c:v>
                </c:pt>
                <c:pt idx="1695">
                  <c:v>90.5803942021427</c:v>
                </c:pt>
                <c:pt idx="1696">
                  <c:v>90.47464038465722</c:v>
                </c:pt>
                <c:pt idx="1697">
                  <c:v>90.39502244223847</c:v>
                </c:pt>
                <c:pt idx="1698">
                  <c:v>90.05513496054193</c:v>
                </c:pt>
                <c:pt idx="1699">
                  <c:v>89.07198277620789</c:v>
                </c:pt>
                <c:pt idx="1700">
                  <c:v>88.19368904138595</c:v>
                </c:pt>
              </c:numCache>
            </c:numRef>
          </c:yVal>
          <c:smooth val="0"/>
        </c:ser>
        <c:axId val="3422144"/>
        <c:axId val="30799297"/>
      </c:scatterChart>
      <c:valAx>
        <c:axId val="9155798"/>
        <c:scaling>
          <c:orientation val="minMax"/>
          <c:max val="202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Real S&amp;P 500 Stock Price Index</a:t>
                </a:r>
              </a:p>
            </c:rich>
          </c:tx>
          <c:layout>
            <c:manualLayout>
              <c:xMode val="factor"/>
              <c:yMode val="factor"/>
              <c:x val="-0.011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155798"/>
        <c:crosses val="autoZero"/>
        <c:crossBetween val="midCat"/>
        <c:dispUnits/>
      </c:valAx>
      <c:valAx>
        <c:axId val="342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9297"/>
        <c:crosses val="max"/>
        <c:crossBetween val="midCat"/>
        <c:dispUnits/>
      </c:valAx>
      <c:valAx>
        <c:axId val="30799297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FF00"/>
                    </a:solidFill>
                  </a:rPr>
                  <a:t>Real S&amp;P Composite Earnings</a:t>
                </a:r>
              </a:p>
            </c:rich>
          </c:tx>
          <c:layout>
            <c:manualLayout>
              <c:xMode val="factor"/>
              <c:yMode val="factor"/>
              <c:x val="-0.01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333399"/>
                </a:solidFill>
              </a:defRPr>
            </a:pPr>
          </a:p>
        </c:txPr>
        <c:crossAx val="342214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325"/>
          <c:w val="0.931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CAPE Price E10 Ratio 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Data!$F$129:$F$1716</c:f>
              <c:numCache>
                <c:ptCount val="1588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</c:numCache>
            </c:numRef>
          </c:xVal>
          <c:yVal>
            <c:numRef>
              <c:f>Data!$K$129:$K$1716</c:f>
              <c:numCache>
                <c:ptCount val="1588"/>
                <c:pt idx="0">
                  <c:v>18.473952301404935</c:v>
                </c:pt>
                <c:pt idx="1">
                  <c:v>18.147258164990237</c:v>
                </c:pt>
                <c:pt idx="2">
                  <c:v>18.270119140204994</c:v>
                </c:pt>
                <c:pt idx="3">
                  <c:v>17.950108278222892</c:v>
                </c:pt>
                <c:pt idx="4">
                  <c:v>18.8697186931526</c:v>
                </c:pt>
                <c:pt idx="5">
                  <c:v>19.028710731115794</c:v>
                </c:pt>
                <c:pt idx="6">
                  <c:v>18.11636718738975</c:v>
                </c:pt>
                <c:pt idx="7">
                  <c:v>17.286243553973456</c:v>
                </c:pt>
                <c:pt idx="8">
                  <c:v>16.724836648772907</c:v>
                </c:pt>
                <c:pt idx="9">
                  <c:v>16.261989411181354</c:v>
                </c:pt>
                <c:pt idx="10">
                  <c:v>16.478642316644873</c:v>
                </c:pt>
                <c:pt idx="11">
                  <c:v>15.95875420610508</c:v>
                </c:pt>
                <c:pt idx="12">
                  <c:v>15.678764160028743</c:v>
                </c:pt>
                <c:pt idx="13">
                  <c:v>15.153861528363043</c:v>
                </c:pt>
                <c:pt idx="14">
                  <c:v>15.091670299486747</c:v>
                </c:pt>
                <c:pt idx="15">
                  <c:v>14.916997168375305</c:v>
                </c:pt>
                <c:pt idx="16">
                  <c:v>14.567103202191763</c:v>
                </c:pt>
                <c:pt idx="17">
                  <c:v>14.327404890131673</c:v>
                </c:pt>
                <c:pt idx="18">
                  <c:v>15.24055976121782</c:v>
                </c:pt>
                <c:pt idx="19">
                  <c:v>15.525429331463034</c:v>
                </c:pt>
                <c:pt idx="20">
                  <c:v>16.08110662446232</c:v>
                </c:pt>
                <c:pt idx="21">
                  <c:v>15.75558103052656</c:v>
                </c:pt>
                <c:pt idx="22">
                  <c:v>15.192670313165344</c:v>
                </c:pt>
                <c:pt idx="23">
                  <c:v>15.382128332081972</c:v>
                </c:pt>
                <c:pt idx="24">
                  <c:v>15.27025911909857</c:v>
                </c:pt>
                <c:pt idx="25">
                  <c:v>14.757590146176225</c:v>
                </c:pt>
                <c:pt idx="26">
                  <c:v>15.051254121401637</c:v>
                </c:pt>
                <c:pt idx="27">
                  <c:v>15.48206722203667</c:v>
                </c:pt>
                <c:pt idx="28">
                  <c:v>15.335497637337063</c:v>
                </c:pt>
                <c:pt idx="29">
                  <c:v>15.90338838858379</c:v>
                </c:pt>
                <c:pt idx="30">
                  <c:v>15.948783127017025</c:v>
                </c:pt>
                <c:pt idx="31">
                  <c:v>15.196810876629844</c:v>
                </c:pt>
                <c:pt idx="32">
                  <c:v>15.494692425793453</c:v>
                </c:pt>
                <c:pt idx="33">
                  <c:v>15.048056270223835</c:v>
                </c:pt>
                <c:pt idx="34">
                  <c:v>15.408218142448867</c:v>
                </c:pt>
                <c:pt idx="35">
                  <c:v>14.896403941887163</c:v>
                </c:pt>
                <c:pt idx="36">
                  <c:v>14.432821721970724</c:v>
                </c:pt>
                <c:pt idx="37">
                  <c:v>14.80596022881671</c:v>
                </c:pt>
                <c:pt idx="38">
                  <c:v>14.736023454014466</c:v>
                </c:pt>
                <c:pt idx="39">
                  <c:v>14.353453682579467</c:v>
                </c:pt>
                <c:pt idx="40">
                  <c:v>13.4650503138049</c:v>
                </c:pt>
                <c:pt idx="41">
                  <c:v>12.906876483666853</c:v>
                </c:pt>
                <c:pt idx="42">
                  <c:v>13.043931585991661</c:v>
                </c:pt>
                <c:pt idx="43">
                  <c:v>13.859813341769314</c:v>
                </c:pt>
                <c:pt idx="44">
                  <c:v>13.569154744335718</c:v>
                </c:pt>
                <c:pt idx="45">
                  <c:v>13.273251319134154</c:v>
                </c:pt>
                <c:pt idx="46">
                  <c:v>13.304437602119723</c:v>
                </c:pt>
                <c:pt idx="47">
                  <c:v>13.432292746944755</c:v>
                </c:pt>
                <c:pt idx="48">
                  <c:v>13.12981742563596</c:v>
                </c:pt>
                <c:pt idx="49">
                  <c:v>13.384817593597962</c:v>
                </c:pt>
                <c:pt idx="50">
                  <c:v>13.734194093452507</c:v>
                </c:pt>
                <c:pt idx="51">
                  <c:v>13.548548541030053</c:v>
                </c:pt>
                <c:pt idx="52">
                  <c:v>13.711371872561937</c:v>
                </c:pt>
                <c:pt idx="53">
                  <c:v>13.978784368698348</c:v>
                </c:pt>
                <c:pt idx="54">
                  <c:v>14.326658777089323</c:v>
                </c:pt>
                <c:pt idx="55">
                  <c:v>15.130410796707148</c:v>
                </c:pt>
                <c:pt idx="56">
                  <c:v>15.116285028724239</c:v>
                </c:pt>
                <c:pt idx="57">
                  <c:v>15.991023962168985</c:v>
                </c:pt>
                <c:pt idx="58">
                  <c:v>16.824034498619014</c:v>
                </c:pt>
                <c:pt idx="59">
                  <c:v>16.304475952278523</c:v>
                </c:pt>
                <c:pt idx="60">
                  <c:v>16.69231747079765</c:v>
                </c:pt>
                <c:pt idx="61">
                  <c:v>17.006648259461</c:v>
                </c:pt>
                <c:pt idx="62">
                  <c:v>16.843266101570133</c:v>
                </c:pt>
                <c:pt idx="63">
                  <c:v>16.8017161312463</c:v>
                </c:pt>
                <c:pt idx="64">
                  <c:v>16.86319551509783</c:v>
                </c:pt>
                <c:pt idx="65">
                  <c:v>17.831494055376876</c:v>
                </c:pt>
                <c:pt idx="66">
                  <c:v>17.845845041532204</c:v>
                </c:pt>
                <c:pt idx="67">
                  <c:v>17.723912799619267</c:v>
                </c:pt>
                <c:pt idx="68">
                  <c:v>18.147143925800027</c:v>
                </c:pt>
                <c:pt idx="69">
                  <c:v>18.562381342866566</c:v>
                </c:pt>
                <c:pt idx="70">
                  <c:v>18.968312634942833</c:v>
                </c:pt>
                <c:pt idx="71">
                  <c:v>18.19405755688644</c:v>
                </c:pt>
                <c:pt idx="72">
                  <c:v>17.512222096304953</c:v>
                </c:pt>
                <c:pt idx="73">
                  <c:v>17.12536659697232</c:v>
                </c:pt>
                <c:pt idx="74">
                  <c:v>17.473213711513758</c:v>
                </c:pt>
                <c:pt idx="75">
                  <c:v>17.822983639100713</c:v>
                </c:pt>
                <c:pt idx="76">
                  <c:v>18.075445427458245</c:v>
                </c:pt>
                <c:pt idx="77">
                  <c:v>17.707695663272993</c:v>
                </c:pt>
                <c:pt idx="78">
                  <c:v>17.43146053561308</c:v>
                </c:pt>
                <c:pt idx="79">
                  <c:v>16.73984961482071</c:v>
                </c:pt>
                <c:pt idx="80">
                  <c:v>16.676629667380148</c:v>
                </c:pt>
                <c:pt idx="81">
                  <c:v>15.880666812517314</c:v>
                </c:pt>
                <c:pt idx="82">
                  <c:v>15.950712201066779</c:v>
                </c:pt>
                <c:pt idx="83">
                  <c:v>15.455513454469948</c:v>
                </c:pt>
                <c:pt idx="84">
                  <c:v>15.358662514259906</c:v>
                </c:pt>
                <c:pt idx="85">
                  <c:v>15.418178318820537</c:v>
                </c:pt>
                <c:pt idx="86">
                  <c:v>14.808972366946572</c:v>
                </c:pt>
                <c:pt idx="87">
                  <c:v>15.02010868184446</c:v>
                </c:pt>
                <c:pt idx="88">
                  <c:v>15.387916957229132</c:v>
                </c:pt>
                <c:pt idx="89">
                  <c:v>15.077628818434695</c:v>
                </c:pt>
                <c:pt idx="90">
                  <c:v>15.279642515498178</c:v>
                </c:pt>
                <c:pt idx="91">
                  <c:v>15.60291167008881</c:v>
                </c:pt>
                <c:pt idx="92">
                  <c:v>15.987828821761424</c:v>
                </c:pt>
                <c:pt idx="93">
                  <c:v>15.71594187432971</c:v>
                </c:pt>
                <c:pt idx="94">
                  <c:v>15.223749016946288</c:v>
                </c:pt>
                <c:pt idx="95">
                  <c:v>14.94674830108923</c:v>
                </c:pt>
                <c:pt idx="96">
                  <c:v>15.80228607102817</c:v>
                </c:pt>
                <c:pt idx="97">
                  <c:v>16.192720447849002</c:v>
                </c:pt>
                <c:pt idx="98">
                  <c:v>16.065045360769297</c:v>
                </c:pt>
                <c:pt idx="99">
                  <c:v>16.050104533967485</c:v>
                </c:pt>
                <c:pt idx="100">
                  <c:v>16.915421076068384</c:v>
                </c:pt>
                <c:pt idx="101">
                  <c:v>17.219302943947692</c:v>
                </c:pt>
                <c:pt idx="102">
                  <c:v>16.889214491107527</c:v>
                </c:pt>
                <c:pt idx="103">
                  <c:v>17.131853975345734</c:v>
                </c:pt>
                <c:pt idx="104">
                  <c:v>17.350788026348607</c:v>
                </c:pt>
                <c:pt idx="105">
                  <c:v>17.0532144029555</c:v>
                </c:pt>
                <c:pt idx="106">
                  <c:v>16.906021170249378</c:v>
                </c:pt>
                <c:pt idx="107">
                  <c:v>16.6103380766034</c:v>
                </c:pt>
                <c:pt idx="108">
                  <c:v>17.220071982181906</c:v>
                </c:pt>
                <c:pt idx="109">
                  <c:v>17.026814982671418</c:v>
                </c:pt>
                <c:pt idx="110">
                  <c:v>16.90112228858991</c:v>
                </c:pt>
                <c:pt idx="111">
                  <c:v>17.25785454260321</c:v>
                </c:pt>
                <c:pt idx="112">
                  <c:v>17.78643048785863</c:v>
                </c:pt>
                <c:pt idx="113">
                  <c:v>17.68436084445017</c:v>
                </c:pt>
                <c:pt idx="114">
                  <c:v>17.58929544086487</c:v>
                </c:pt>
                <c:pt idx="115">
                  <c:v>16.596791133979107</c:v>
                </c:pt>
                <c:pt idx="116">
                  <c:v>16.169702000615306</c:v>
                </c:pt>
                <c:pt idx="117">
                  <c:v>15.482849163344444</c:v>
                </c:pt>
                <c:pt idx="118">
                  <c:v>14.74504349329281</c:v>
                </c:pt>
                <c:pt idx="119">
                  <c:v>14.442991231338446</c:v>
                </c:pt>
                <c:pt idx="120">
                  <c:v>15.428980086469098</c:v>
                </c:pt>
                <c:pt idx="121">
                  <c:v>15.476522332432538</c:v>
                </c:pt>
                <c:pt idx="122">
                  <c:v>15.051623357657384</c:v>
                </c:pt>
                <c:pt idx="123">
                  <c:v>15.408945125474123</c:v>
                </c:pt>
                <c:pt idx="124">
                  <c:v>15.566495230713254</c:v>
                </c:pt>
                <c:pt idx="125">
                  <c:v>15.658211395638148</c:v>
                </c:pt>
                <c:pt idx="126">
                  <c:v>15.61791923864599</c:v>
                </c:pt>
                <c:pt idx="127">
                  <c:v>16.163998509963033</c:v>
                </c:pt>
                <c:pt idx="128">
                  <c:v>17.711261413256526</c:v>
                </c:pt>
                <c:pt idx="129">
                  <c:v>17.716568589826366</c:v>
                </c:pt>
                <c:pt idx="130">
                  <c:v>17.671739174764003</c:v>
                </c:pt>
                <c:pt idx="131">
                  <c:v>18.206303000209942</c:v>
                </c:pt>
                <c:pt idx="132">
                  <c:v>19.01638840422528</c:v>
                </c:pt>
                <c:pt idx="133">
                  <c:v>19.036425040978447</c:v>
                </c:pt>
                <c:pt idx="134">
                  <c:v>19.738054849323024</c:v>
                </c:pt>
                <c:pt idx="135">
                  <c:v>19.943265241638652</c:v>
                </c:pt>
                <c:pt idx="136">
                  <c:v>19.911465213489812</c:v>
                </c:pt>
                <c:pt idx="137">
                  <c:v>19.769284397136754</c:v>
                </c:pt>
                <c:pt idx="138">
                  <c:v>19.21188643450557</c:v>
                </c:pt>
                <c:pt idx="139">
                  <c:v>19.204303803173826</c:v>
                </c:pt>
                <c:pt idx="140">
                  <c:v>18.69427180958821</c:v>
                </c:pt>
                <c:pt idx="141">
                  <c:v>19.04021491532471</c:v>
                </c:pt>
                <c:pt idx="142">
                  <c:v>18.463312690800006</c:v>
                </c:pt>
                <c:pt idx="143">
                  <c:v>18.013009251275747</c:v>
                </c:pt>
                <c:pt idx="144">
                  <c:v>17.656643708098784</c:v>
                </c:pt>
                <c:pt idx="145">
                  <c:v>17.12519385487246</c:v>
                </c:pt>
                <c:pt idx="146">
                  <c:v>16.89958903158233</c:v>
                </c:pt>
                <c:pt idx="147">
                  <c:v>17.102541578254925</c:v>
                </c:pt>
                <c:pt idx="148">
                  <c:v>15.780987310776256</c:v>
                </c:pt>
                <c:pt idx="149">
                  <c:v>15.416503863597692</c:v>
                </c:pt>
                <c:pt idx="150">
                  <c:v>14.34985418276095</c:v>
                </c:pt>
                <c:pt idx="151">
                  <c:v>14.588056535807818</c:v>
                </c:pt>
                <c:pt idx="152">
                  <c:v>15.012069079138765</c:v>
                </c:pt>
                <c:pt idx="153">
                  <c:v>15.27179415352019</c:v>
                </c:pt>
                <c:pt idx="154">
                  <c:v>15.942411400571675</c:v>
                </c:pt>
                <c:pt idx="155">
                  <c:v>15.612694335464937</c:v>
                </c:pt>
                <c:pt idx="156">
                  <c:v>15.739869351948222</c:v>
                </c:pt>
                <c:pt idx="157">
                  <c:v>16.202736596449927</c:v>
                </c:pt>
                <c:pt idx="158">
                  <c:v>17.187622088121927</c:v>
                </c:pt>
                <c:pt idx="159">
                  <c:v>17.43484907805245</c:v>
                </c:pt>
                <c:pt idx="160">
                  <c:v>16.80875192091801</c:v>
                </c:pt>
                <c:pt idx="161">
                  <c:v>16.606319695292527</c:v>
                </c:pt>
                <c:pt idx="162">
                  <c:v>16.289679714916954</c:v>
                </c:pt>
                <c:pt idx="163">
                  <c:v>16.457777072998372</c:v>
                </c:pt>
                <c:pt idx="164">
                  <c:v>16.52231544487722</c:v>
                </c:pt>
                <c:pt idx="165">
                  <c:v>16.502904205708425</c:v>
                </c:pt>
                <c:pt idx="166">
                  <c:v>16.542784447444557</c:v>
                </c:pt>
                <c:pt idx="167">
                  <c:v>16.67246633376773</c:v>
                </c:pt>
                <c:pt idx="168">
                  <c:v>16.52444393516272</c:v>
                </c:pt>
                <c:pt idx="169">
                  <c:v>16.33123769321141</c:v>
                </c:pt>
                <c:pt idx="170">
                  <c:v>16.364625427174808</c:v>
                </c:pt>
                <c:pt idx="171">
                  <c:v>16.387543823686308</c:v>
                </c:pt>
                <c:pt idx="172">
                  <c:v>17.080369553382397</c:v>
                </c:pt>
                <c:pt idx="173">
                  <c:v>17.207413539783392</c:v>
                </c:pt>
                <c:pt idx="174">
                  <c:v>17.546014648740563</c:v>
                </c:pt>
                <c:pt idx="175">
                  <c:v>18.074072547241798</c:v>
                </c:pt>
                <c:pt idx="176">
                  <c:v>18.20033594660547</c:v>
                </c:pt>
                <c:pt idx="177">
                  <c:v>17.944706622466484</c:v>
                </c:pt>
                <c:pt idx="178">
                  <c:v>17.342998991921704</c:v>
                </c:pt>
                <c:pt idx="179">
                  <c:v>16.548415156667964</c:v>
                </c:pt>
                <c:pt idx="180">
                  <c:v>16.576224828568193</c:v>
                </c:pt>
                <c:pt idx="181">
                  <c:v>17.515403352637275</c:v>
                </c:pt>
                <c:pt idx="182">
                  <c:v>17.232362712298617</c:v>
                </c:pt>
                <c:pt idx="183">
                  <c:v>17.643699378130012</c:v>
                </c:pt>
                <c:pt idx="184">
                  <c:v>17.828266894232836</c:v>
                </c:pt>
                <c:pt idx="185">
                  <c:v>17.77757861643047</c:v>
                </c:pt>
                <c:pt idx="186">
                  <c:v>16.637100103394587</c:v>
                </c:pt>
                <c:pt idx="187">
                  <c:v>15.703370546226884</c:v>
                </c:pt>
                <c:pt idx="188">
                  <c:v>16.54433994303202</c:v>
                </c:pt>
                <c:pt idx="189">
                  <c:v>16.438866804725894</c:v>
                </c:pt>
                <c:pt idx="190">
                  <c:v>17.089425242371117</c:v>
                </c:pt>
                <c:pt idx="191">
                  <c:v>16.501404180590093</c:v>
                </c:pt>
                <c:pt idx="192">
                  <c:v>17.026521282380557</c:v>
                </c:pt>
                <c:pt idx="193">
                  <c:v>16.894025883254095</c:v>
                </c:pt>
                <c:pt idx="194">
                  <c:v>16.958030716721044</c:v>
                </c:pt>
                <c:pt idx="195">
                  <c:v>16.69685743473466</c:v>
                </c:pt>
                <c:pt idx="196">
                  <c:v>17.047755129229383</c:v>
                </c:pt>
                <c:pt idx="197">
                  <c:v>17.85049728069061</c:v>
                </c:pt>
                <c:pt idx="198">
                  <c:v>18.651975755820285</c:v>
                </c:pt>
                <c:pt idx="199">
                  <c:v>19.006396010519442</c:v>
                </c:pt>
                <c:pt idx="200">
                  <c:v>19.372370293397797</c:v>
                </c:pt>
                <c:pt idx="201">
                  <c:v>19.028031223902428</c:v>
                </c:pt>
                <c:pt idx="202">
                  <c:v>18.35844809805022</c:v>
                </c:pt>
                <c:pt idx="203">
                  <c:v>18.748757662525506</c:v>
                </c:pt>
                <c:pt idx="204">
                  <c:v>19.249000021813757</c:v>
                </c:pt>
                <c:pt idx="205">
                  <c:v>18.91813188800214</c:v>
                </c:pt>
                <c:pt idx="206">
                  <c:v>18.04217492346868</c:v>
                </c:pt>
                <c:pt idx="207">
                  <c:v>17.70508942641178</c:v>
                </c:pt>
                <c:pt idx="208">
                  <c:v>17.59563527451282</c:v>
                </c:pt>
                <c:pt idx="209">
                  <c:v>19.544817480547994</c:v>
                </c:pt>
                <c:pt idx="210">
                  <c:v>19.858943014167306</c:v>
                </c:pt>
                <c:pt idx="211">
                  <c:v>20.544915179153275</c:v>
                </c:pt>
                <c:pt idx="212">
                  <c:v>20.442732862691297</c:v>
                </c:pt>
                <c:pt idx="213">
                  <c:v>19.94719982577366</c:v>
                </c:pt>
                <c:pt idx="214">
                  <c:v>20.527416324811295</c:v>
                </c:pt>
                <c:pt idx="215">
                  <c:v>21.403631985448182</c:v>
                </c:pt>
                <c:pt idx="216">
                  <c:v>22.932807416487186</c:v>
                </c:pt>
                <c:pt idx="217">
                  <c:v>23.0481175499802</c:v>
                </c:pt>
                <c:pt idx="218">
                  <c:v>23.27968224550873</c:v>
                </c:pt>
                <c:pt idx="219">
                  <c:v>23.152421525686496</c:v>
                </c:pt>
                <c:pt idx="220">
                  <c:v>22.091269360834193</c:v>
                </c:pt>
                <c:pt idx="221">
                  <c:v>21.212091925046835</c:v>
                </c:pt>
                <c:pt idx="222">
                  <c:v>21.56142563452313</c:v>
                </c:pt>
                <c:pt idx="223">
                  <c:v>21.72623737305546</c:v>
                </c:pt>
                <c:pt idx="224">
                  <c:v>20.591140514113786</c:v>
                </c:pt>
                <c:pt idx="225">
                  <c:v>20.153713460686614</c:v>
                </c:pt>
                <c:pt idx="226">
                  <c:v>20.1964575208023</c:v>
                </c:pt>
                <c:pt idx="227">
                  <c:v>18.512649643600206</c:v>
                </c:pt>
                <c:pt idx="228">
                  <c:v>18.67427536244479</c:v>
                </c:pt>
                <c:pt idx="229">
                  <c:v>18.703797417251444</c:v>
                </c:pt>
                <c:pt idx="230">
                  <c:v>18.775793421238383</c:v>
                </c:pt>
                <c:pt idx="231">
                  <c:v>18.936402033322743</c:v>
                </c:pt>
                <c:pt idx="232">
                  <c:v>18.40319701695042</c:v>
                </c:pt>
                <c:pt idx="233">
                  <c:v>17.99271158430399</c:v>
                </c:pt>
                <c:pt idx="234">
                  <c:v>17.68954546895281</c:v>
                </c:pt>
                <c:pt idx="235">
                  <c:v>18.069614666784197</c:v>
                </c:pt>
                <c:pt idx="236">
                  <c:v>17.341874151224722</c:v>
                </c:pt>
                <c:pt idx="237">
                  <c:v>18.102398784556055</c:v>
                </c:pt>
                <c:pt idx="238">
                  <c:v>19.419584603760764</c:v>
                </c:pt>
                <c:pt idx="239">
                  <c:v>20.744051160870857</c:v>
                </c:pt>
                <c:pt idx="240">
                  <c:v>20.978581834536197</c:v>
                </c:pt>
                <c:pt idx="241">
                  <c:v>21.679149848206198</c:v>
                </c:pt>
                <c:pt idx="242">
                  <c:v>22.34758395068386</c:v>
                </c:pt>
                <c:pt idx="243">
                  <c:v>24.40971699482722</c:v>
                </c:pt>
                <c:pt idx="244">
                  <c:v>23.064012684863574</c:v>
                </c:pt>
                <c:pt idx="245">
                  <c:v>25.238466205960357</c:v>
                </c:pt>
                <c:pt idx="246">
                  <c:v>23.144848553708115</c:v>
                </c:pt>
                <c:pt idx="247">
                  <c:v>23.07717771384439</c:v>
                </c:pt>
                <c:pt idx="248">
                  <c:v>22.590468316860242</c:v>
                </c:pt>
                <c:pt idx="249">
                  <c:v>22.252901618408934</c:v>
                </c:pt>
                <c:pt idx="250">
                  <c:v>22.37507477765281</c:v>
                </c:pt>
                <c:pt idx="251">
                  <c:v>21.68021514102969</c:v>
                </c:pt>
                <c:pt idx="252">
                  <c:v>22.34029079603358</c:v>
                </c:pt>
                <c:pt idx="253">
                  <c:v>22.45995745246041</c:v>
                </c:pt>
                <c:pt idx="254">
                  <c:v>22.41065228821735</c:v>
                </c:pt>
                <c:pt idx="255">
                  <c:v>22.823108698497858</c:v>
                </c:pt>
                <c:pt idx="256">
                  <c:v>22.42795449332981</c:v>
                </c:pt>
                <c:pt idx="257">
                  <c:v>21.96374229551463</c:v>
                </c:pt>
                <c:pt idx="258">
                  <c:v>22.385686589401374</c:v>
                </c:pt>
                <c:pt idx="259">
                  <c:v>23.168671834092866</c:v>
                </c:pt>
                <c:pt idx="260">
                  <c:v>22.856566381954504</c:v>
                </c:pt>
                <c:pt idx="261">
                  <c:v>20.60442540185981</c:v>
                </c:pt>
                <c:pt idx="262">
                  <c:v>20.40854125507218</c:v>
                </c:pt>
                <c:pt idx="263">
                  <c:v>19.63323212682384</c:v>
                </c:pt>
                <c:pt idx="264">
                  <c:v>20.318132053828496</c:v>
                </c:pt>
                <c:pt idx="265">
                  <c:v>20.107051517552808</c:v>
                </c:pt>
                <c:pt idx="266">
                  <c:v>19.884560384872835</c:v>
                </c:pt>
                <c:pt idx="267">
                  <c:v>18.980022601826263</c:v>
                </c:pt>
                <c:pt idx="268">
                  <c:v>18.95485872303987</c:v>
                </c:pt>
                <c:pt idx="269">
                  <c:v>17.818551722968504</c:v>
                </c:pt>
                <c:pt idx="270">
                  <c:v>16.918178414766654</c:v>
                </c:pt>
                <c:pt idx="271">
                  <c:v>16.29911879090349</c:v>
                </c:pt>
                <c:pt idx="272">
                  <c:v>15.654359115196911</c:v>
                </c:pt>
                <c:pt idx="273">
                  <c:v>15.252943825778832</c:v>
                </c:pt>
                <c:pt idx="274">
                  <c:v>15.407877534297892</c:v>
                </c:pt>
                <c:pt idx="275">
                  <c:v>16.042894140050137</c:v>
                </c:pt>
                <c:pt idx="276">
                  <c:v>15.861833914033634</c:v>
                </c:pt>
                <c:pt idx="277">
                  <c:v>15.021498380331431</c:v>
                </c:pt>
                <c:pt idx="278">
                  <c:v>15.081930176258856</c:v>
                </c:pt>
                <c:pt idx="279">
                  <c:v>15.565490611691477</c:v>
                </c:pt>
                <c:pt idx="280">
                  <c:v>15.525820896254633</c:v>
                </c:pt>
                <c:pt idx="281">
                  <c:v>15.474433638652647</c:v>
                </c:pt>
                <c:pt idx="282">
                  <c:v>16.036401629624102</c:v>
                </c:pt>
                <c:pt idx="283">
                  <c:v>16.304651978851027</c:v>
                </c:pt>
                <c:pt idx="284">
                  <c:v>16.742600049163688</c:v>
                </c:pt>
                <c:pt idx="285">
                  <c:v>17.633197370821392</c:v>
                </c:pt>
                <c:pt idx="286">
                  <c:v>18.07620022377006</c:v>
                </c:pt>
                <c:pt idx="287">
                  <c:v>18.159679118703195</c:v>
                </c:pt>
                <c:pt idx="288">
                  <c:v>18.459852032455842</c:v>
                </c:pt>
                <c:pt idx="289">
                  <c:v>19.16899637582983</c:v>
                </c:pt>
                <c:pt idx="290">
                  <c:v>19.831506074218417</c:v>
                </c:pt>
                <c:pt idx="291">
                  <c:v>19.482927524711286</c:v>
                </c:pt>
                <c:pt idx="292">
                  <c:v>18.629487509845124</c:v>
                </c:pt>
                <c:pt idx="293">
                  <c:v>18.73586238618353</c:v>
                </c:pt>
                <c:pt idx="294">
                  <c:v>19.20588330954805</c:v>
                </c:pt>
                <c:pt idx="295">
                  <c:v>19.573308430803717</c:v>
                </c:pt>
                <c:pt idx="296">
                  <c:v>19.743492419697773</c:v>
                </c:pt>
                <c:pt idx="297">
                  <c:v>19.89739481432953</c:v>
                </c:pt>
                <c:pt idx="298">
                  <c:v>19.44352569326498</c:v>
                </c:pt>
                <c:pt idx="299">
                  <c:v>19.577960809096115</c:v>
                </c:pt>
                <c:pt idx="300">
                  <c:v>20.132402260807893</c:v>
                </c:pt>
                <c:pt idx="301">
                  <c:v>19.86675256367589</c:v>
                </c:pt>
                <c:pt idx="302">
                  <c:v>19.25945302085411</c:v>
                </c:pt>
                <c:pt idx="303">
                  <c:v>18.87620499611588</c:v>
                </c:pt>
                <c:pt idx="304">
                  <c:v>18.054044460926388</c:v>
                </c:pt>
                <c:pt idx="305">
                  <c:v>18.172666376497496</c:v>
                </c:pt>
                <c:pt idx="306">
                  <c:v>18.19520014351374</c:v>
                </c:pt>
                <c:pt idx="307">
                  <c:v>18.967251477549286</c:v>
                </c:pt>
                <c:pt idx="308">
                  <c:v>19.20099368200135</c:v>
                </c:pt>
                <c:pt idx="309">
                  <c:v>18.09538090886909</c:v>
                </c:pt>
                <c:pt idx="310">
                  <c:v>18.141851654007954</c:v>
                </c:pt>
                <c:pt idx="311">
                  <c:v>17.660003667768656</c:v>
                </c:pt>
                <c:pt idx="312">
                  <c:v>17.218913853705978</c:v>
                </c:pt>
                <c:pt idx="313">
                  <c:v>16.217071288766146</c:v>
                </c:pt>
                <c:pt idx="314">
                  <c:v>14.687545255978646</c:v>
                </c:pt>
                <c:pt idx="315">
                  <c:v>14.669709905602735</c:v>
                </c:pt>
                <c:pt idx="316">
                  <c:v>13.790107153424241</c:v>
                </c:pt>
                <c:pt idx="317">
                  <c:v>13.144269952673204</c:v>
                </c:pt>
                <c:pt idx="318">
                  <c:v>13.585007357961839</c:v>
                </c:pt>
                <c:pt idx="319">
                  <c:v>12.513471604446606</c:v>
                </c:pt>
                <c:pt idx="320">
                  <c:v>12.328569657736626</c:v>
                </c:pt>
                <c:pt idx="321">
                  <c:v>10.831840153050605</c:v>
                </c:pt>
                <c:pt idx="322">
                  <c:v>10.591177559189783</c:v>
                </c:pt>
                <c:pt idx="323">
                  <c:v>11.33330623581117</c:v>
                </c:pt>
                <c:pt idx="324">
                  <c:v>11.902968628266978</c:v>
                </c:pt>
                <c:pt idx="325">
                  <c:v>11.554846295144793</c:v>
                </c:pt>
                <c:pt idx="326">
                  <c:v>11.984662664464294</c:v>
                </c:pt>
                <c:pt idx="327">
                  <c:v>12.448889158370365</c:v>
                </c:pt>
                <c:pt idx="328">
                  <c:v>13.078451355438336</c:v>
                </c:pt>
                <c:pt idx="329">
                  <c:v>13.051684129229987</c:v>
                </c:pt>
                <c:pt idx="330">
                  <c:v>13.345487104834397</c:v>
                </c:pt>
                <c:pt idx="331">
                  <c:v>13.884232895208608</c:v>
                </c:pt>
                <c:pt idx="332">
                  <c:v>13.701442268825101</c:v>
                </c:pt>
                <c:pt idx="333">
                  <c:v>13.690810359178702</c:v>
                </c:pt>
                <c:pt idx="334">
                  <c:v>14.435014091256253</c:v>
                </c:pt>
                <c:pt idx="335">
                  <c:v>14.582482908962431</c:v>
                </c:pt>
                <c:pt idx="336">
                  <c:v>14.76441845644135</c:v>
                </c:pt>
                <c:pt idx="337">
                  <c:v>14.167157516701357</c:v>
                </c:pt>
                <c:pt idx="338">
                  <c:v>14.33605838058621</c:v>
                </c:pt>
                <c:pt idx="339">
                  <c:v>14.645198603086113</c:v>
                </c:pt>
                <c:pt idx="340">
                  <c:v>14.953509786582778</c:v>
                </c:pt>
                <c:pt idx="341">
                  <c:v>15.040444676080988</c:v>
                </c:pt>
                <c:pt idx="342">
                  <c:v>15.231503240497677</c:v>
                </c:pt>
                <c:pt idx="343">
                  <c:v>15.417580706254753</c:v>
                </c:pt>
                <c:pt idx="344">
                  <c:v>15.254446436821171</c:v>
                </c:pt>
                <c:pt idx="345">
                  <c:v>14.988845296121761</c:v>
                </c:pt>
                <c:pt idx="346">
                  <c:v>14.745631176824583</c:v>
                </c:pt>
                <c:pt idx="347">
                  <c:v>14.750638489265029</c:v>
                </c:pt>
                <c:pt idx="348">
                  <c:v>14.54788504056414</c:v>
                </c:pt>
                <c:pt idx="349">
                  <c:v>14.002037903032692</c:v>
                </c:pt>
                <c:pt idx="350">
                  <c:v>14.050006965077817</c:v>
                </c:pt>
                <c:pt idx="351">
                  <c:v>13.559883620820077</c:v>
                </c:pt>
                <c:pt idx="352">
                  <c:v>13.568792287251448</c:v>
                </c:pt>
                <c:pt idx="353">
                  <c:v>13.019657302315931</c:v>
                </c:pt>
                <c:pt idx="354">
                  <c:v>12.342581259985213</c:v>
                </c:pt>
                <c:pt idx="355">
                  <c:v>12.745055150886245</c:v>
                </c:pt>
                <c:pt idx="356">
                  <c:v>12.937161101070842</c:v>
                </c:pt>
                <c:pt idx="357">
                  <c:v>13.918866656445811</c:v>
                </c:pt>
                <c:pt idx="358">
                  <c:v>14.16452317578035</c:v>
                </c:pt>
                <c:pt idx="359">
                  <c:v>13.741478417781545</c:v>
                </c:pt>
                <c:pt idx="360">
                  <c:v>14.049215181401198</c:v>
                </c:pt>
                <c:pt idx="361">
                  <c:v>14.7214884699283</c:v>
                </c:pt>
                <c:pt idx="362">
                  <c:v>14.370623221979528</c:v>
                </c:pt>
                <c:pt idx="363">
                  <c:v>14.752935420329347</c:v>
                </c:pt>
                <c:pt idx="364">
                  <c:v>15.047660591685036</c:v>
                </c:pt>
                <c:pt idx="365">
                  <c:v>15.328355684719275</c:v>
                </c:pt>
                <c:pt idx="366">
                  <c:v>15.083110578700262</c:v>
                </c:pt>
                <c:pt idx="367">
                  <c:v>13.899790665654438</c:v>
                </c:pt>
                <c:pt idx="368">
                  <c:v>12.997953983252433</c:v>
                </c:pt>
                <c:pt idx="369">
                  <c:v>13.06647285061919</c:v>
                </c:pt>
                <c:pt idx="370">
                  <c:v>13.727997586413093</c:v>
                </c:pt>
                <c:pt idx="371">
                  <c:v>13.92925841957823</c:v>
                </c:pt>
                <c:pt idx="372">
                  <c:v>13.794952631845822</c:v>
                </c:pt>
                <c:pt idx="373">
                  <c:v>13.531634369686588</c:v>
                </c:pt>
                <c:pt idx="374">
                  <c:v>13.639769173944165</c:v>
                </c:pt>
                <c:pt idx="375">
                  <c:v>13.654392690553234</c:v>
                </c:pt>
                <c:pt idx="376">
                  <c:v>13.64550068561237</c:v>
                </c:pt>
                <c:pt idx="377">
                  <c:v>13.785417404502523</c:v>
                </c:pt>
                <c:pt idx="378">
                  <c:v>13.802876645015782</c:v>
                </c:pt>
                <c:pt idx="379">
                  <c:v>13.98476176342627</c:v>
                </c:pt>
                <c:pt idx="380">
                  <c:v>13.92628500131587</c:v>
                </c:pt>
                <c:pt idx="381">
                  <c:v>13.905092701178466</c:v>
                </c:pt>
                <c:pt idx="382">
                  <c:v>13.74954101860653</c:v>
                </c:pt>
                <c:pt idx="383">
                  <c:v>13.388999452579634</c:v>
                </c:pt>
                <c:pt idx="384">
                  <c:v>13.148088791761555</c:v>
                </c:pt>
                <c:pt idx="385">
                  <c:v>12.682960516236752</c:v>
                </c:pt>
                <c:pt idx="386">
                  <c:v>12.44345351518366</c:v>
                </c:pt>
                <c:pt idx="387">
                  <c:v>12.433067081795159</c:v>
                </c:pt>
                <c:pt idx="388">
                  <c:v>12.221401061154118</c:v>
                </c:pt>
                <c:pt idx="389">
                  <c:v>11.491962852761226</c:v>
                </c:pt>
                <c:pt idx="390">
                  <c:v>11.534022795459858</c:v>
                </c:pt>
                <c:pt idx="391">
                  <c:v>11.846840543564626</c:v>
                </c:pt>
                <c:pt idx="392">
                  <c:v>11.843316826625971</c:v>
                </c:pt>
                <c:pt idx="393">
                  <c:v>11.471490240312292</c:v>
                </c:pt>
                <c:pt idx="394">
                  <c:v>11.07253784503801</c:v>
                </c:pt>
                <c:pt idx="395">
                  <c:v>11.174040870036794</c:v>
                </c:pt>
                <c:pt idx="396">
                  <c:v>11.636092105046137</c:v>
                </c:pt>
                <c:pt idx="397">
                  <c:v>11.910233879798241</c:v>
                </c:pt>
                <c:pt idx="398">
                  <c:v>11.68552601883683</c:v>
                </c:pt>
                <c:pt idx="399">
                  <c:v>11.522662536200237</c:v>
                </c:pt>
                <c:pt idx="400">
                  <c:v>11.479008694164483</c:v>
                </c:pt>
                <c:pt idx="401">
                  <c:v>11.428715168831888</c:v>
                </c:pt>
                <c:pt idx="402">
                  <c:v>10.694345183040143</c:v>
                </c:pt>
                <c:pt idx="403">
                  <c:v>10.492046265076441</c:v>
                </c:pt>
                <c:pt idx="404">
                  <c:v>10.500497301802135</c:v>
                </c:pt>
                <c:pt idx="405">
                  <c:v>10.612759466126228</c:v>
                </c:pt>
                <c:pt idx="406">
                  <c:v>10.516917642992128</c:v>
                </c:pt>
                <c:pt idx="407">
                  <c:v>10.172217991997869</c:v>
                </c:pt>
                <c:pt idx="408">
                  <c:v>10.359834197757275</c:v>
                </c:pt>
                <c:pt idx="409">
                  <c:v>10.329786209660693</c:v>
                </c:pt>
                <c:pt idx="410">
                  <c:v>10.707013188682815</c:v>
                </c:pt>
                <c:pt idx="411">
                  <c:v>11.40112378900019</c:v>
                </c:pt>
                <c:pt idx="412">
                  <c:v>11.02692987647132</c:v>
                </c:pt>
                <c:pt idx="413">
                  <c:v>11.154262189096343</c:v>
                </c:pt>
                <c:pt idx="414">
                  <c:v>11.113629393949605</c:v>
                </c:pt>
                <c:pt idx="415">
                  <c:v>11.584831641604605</c:v>
                </c:pt>
                <c:pt idx="416">
                  <c:v>12.011570757825897</c:v>
                </c:pt>
                <c:pt idx="417">
                  <c:v>12.549076133220161</c:v>
                </c:pt>
                <c:pt idx="418">
                  <c:v>12.85771445355932</c:v>
                </c:pt>
                <c:pt idx="419">
                  <c:v>12.878444602185999</c:v>
                </c:pt>
                <c:pt idx="420">
                  <c:v>12.543563692516186</c:v>
                </c:pt>
                <c:pt idx="421">
                  <c:v>12.354652326458806</c:v>
                </c:pt>
                <c:pt idx="422">
                  <c:v>12.177052795748487</c:v>
                </c:pt>
                <c:pt idx="423">
                  <c:v>11.906481776593191</c:v>
                </c:pt>
                <c:pt idx="424">
                  <c:v>12.026256671905168</c:v>
                </c:pt>
                <c:pt idx="425">
                  <c:v>11.995961222946585</c:v>
                </c:pt>
                <c:pt idx="426">
                  <c:v>11.791165275254555</c:v>
                </c:pt>
                <c:pt idx="427">
                  <c:v>11.732082638874168</c:v>
                </c:pt>
                <c:pt idx="428">
                  <c:v>11.944552417504477</c:v>
                </c:pt>
                <c:pt idx="429">
                  <c:v>12.045741763370803</c:v>
                </c:pt>
                <c:pt idx="430">
                  <c:v>12.053230403230506</c:v>
                </c:pt>
                <c:pt idx="431">
                  <c:v>11.413559188849497</c:v>
                </c:pt>
                <c:pt idx="432">
                  <c:v>10.992361427383434</c:v>
                </c:pt>
                <c:pt idx="433">
                  <c:v>10.063187738735731</c:v>
                </c:pt>
                <c:pt idx="434">
                  <c:v>10.327157080107883</c:v>
                </c:pt>
                <c:pt idx="435">
                  <c:v>9.644531197281237</c:v>
                </c:pt>
                <c:pt idx="436">
                  <c:v>9.138988813373581</c:v>
                </c:pt>
                <c:pt idx="437">
                  <c:v>9.148220259539585</c:v>
                </c:pt>
                <c:pt idx="438">
                  <c:v>9.003472377228807</c:v>
                </c:pt>
                <c:pt idx="439">
                  <c:v>8.572680466753784</c:v>
                </c:pt>
                <c:pt idx="440">
                  <c:v>7.950823264217064</c:v>
                </c:pt>
                <c:pt idx="441">
                  <c:v>7.387133711108147</c:v>
                </c:pt>
                <c:pt idx="442">
                  <c:v>6.753013604774306</c:v>
                </c:pt>
                <c:pt idx="443">
                  <c:v>6.41259389811982</c:v>
                </c:pt>
                <c:pt idx="444">
                  <c:v>6.64064602865535</c:v>
                </c:pt>
                <c:pt idx="445">
                  <c:v>6.784343551630282</c:v>
                </c:pt>
                <c:pt idx="446">
                  <c:v>6.686355760455893</c:v>
                </c:pt>
                <c:pt idx="447">
                  <c:v>6.520727730547159</c:v>
                </c:pt>
                <c:pt idx="448">
                  <c:v>6.5823632316210805</c:v>
                </c:pt>
                <c:pt idx="449">
                  <c:v>6.496291318641055</c:v>
                </c:pt>
                <c:pt idx="450">
                  <c:v>6.371324093848988</c:v>
                </c:pt>
                <c:pt idx="451">
                  <c:v>6.303073760914594</c:v>
                </c:pt>
                <c:pt idx="452">
                  <c:v>6.149170562431679</c:v>
                </c:pt>
                <c:pt idx="453">
                  <c:v>6.2905153211913225</c:v>
                </c:pt>
                <c:pt idx="454">
                  <c:v>6.333327495354157</c:v>
                </c:pt>
                <c:pt idx="455">
                  <c:v>6.134580411283433</c:v>
                </c:pt>
                <c:pt idx="456">
                  <c:v>6.098467639950104</c:v>
                </c:pt>
                <c:pt idx="457">
                  <c:v>6.239692771364977</c:v>
                </c:pt>
                <c:pt idx="458">
                  <c:v>6.356074004869143</c:v>
                </c:pt>
                <c:pt idx="459">
                  <c:v>6.456139555819274</c:v>
                </c:pt>
                <c:pt idx="460">
                  <c:v>6.829002261482031</c:v>
                </c:pt>
                <c:pt idx="461">
                  <c:v>7.021615214784132</c:v>
                </c:pt>
                <c:pt idx="462">
                  <c:v>7.052837165446312</c:v>
                </c:pt>
                <c:pt idx="463">
                  <c:v>6.479131101705275</c:v>
                </c:pt>
                <c:pt idx="464">
                  <c:v>6.55848167206126</c:v>
                </c:pt>
                <c:pt idx="465">
                  <c:v>6.794704199949303</c:v>
                </c:pt>
                <c:pt idx="466">
                  <c:v>6.467022574133133</c:v>
                </c:pt>
                <c:pt idx="467">
                  <c:v>6.160717033799177</c:v>
                </c:pt>
                <c:pt idx="468">
                  <c:v>5.9896677711394375</c:v>
                </c:pt>
                <c:pt idx="469">
                  <c:v>5.455347649907771</c:v>
                </c:pt>
                <c:pt idx="470">
                  <c:v>5.798822727557159</c:v>
                </c:pt>
                <c:pt idx="471">
                  <c:v>5.599858725506185</c:v>
                </c:pt>
                <c:pt idx="472">
                  <c:v>5.188950462047495</c:v>
                </c:pt>
                <c:pt idx="473">
                  <c:v>5.043639680451619</c:v>
                </c:pt>
                <c:pt idx="474">
                  <c:v>5.080592919540795</c:v>
                </c:pt>
                <c:pt idx="475">
                  <c:v>5.0207010779228565</c:v>
                </c:pt>
                <c:pt idx="476">
                  <c:v>5.2971627701080575</c:v>
                </c:pt>
                <c:pt idx="477">
                  <c:v>5.351177393424158</c:v>
                </c:pt>
                <c:pt idx="478">
                  <c:v>5.126407930947926</c:v>
                </c:pt>
                <c:pt idx="479">
                  <c:v>4.784241045083251</c:v>
                </c:pt>
                <c:pt idx="480">
                  <c:v>5.122184146887375</c:v>
                </c:pt>
                <c:pt idx="481">
                  <c:v>5.274857191205046</c:v>
                </c:pt>
                <c:pt idx="482">
                  <c:v>5.1923481586841795</c:v>
                </c:pt>
                <c:pt idx="483">
                  <c:v>5.297085922739676</c:v>
                </c:pt>
                <c:pt idx="484">
                  <c:v>5.609469225330778</c:v>
                </c:pt>
                <c:pt idx="485">
                  <c:v>5.216110960989321</c:v>
                </c:pt>
                <c:pt idx="486">
                  <c:v>5.1977793619054715</c:v>
                </c:pt>
                <c:pt idx="487">
                  <c:v>5.161294823215732</c:v>
                </c:pt>
                <c:pt idx="488">
                  <c:v>5.37752442545826</c:v>
                </c:pt>
                <c:pt idx="489">
                  <c:v>5.479257678053347</c:v>
                </c:pt>
                <c:pt idx="490">
                  <c:v>5.838196993200891</c:v>
                </c:pt>
                <c:pt idx="491">
                  <c:v>6.114158849417272</c:v>
                </c:pt>
                <c:pt idx="492">
                  <c:v>6.287087290347129</c:v>
                </c:pt>
                <c:pt idx="493">
                  <c:v>6.461305872696983</c:v>
                </c:pt>
                <c:pt idx="494">
                  <c:v>6.821387249036043</c:v>
                </c:pt>
                <c:pt idx="495">
                  <c:v>7.273253390209862</c:v>
                </c:pt>
                <c:pt idx="496">
                  <c:v>7.593467258919381</c:v>
                </c:pt>
                <c:pt idx="497">
                  <c:v>7.557987351755127</c:v>
                </c:pt>
                <c:pt idx="498">
                  <c:v>7.602095045774032</c:v>
                </c:pt>
                <c:pt idx="499">
                  <c:v>8.020030689895775</c:v>
                </c:pt>
                <c:pt idx="500">
                  <c:v>8.265083002284303</c:v>
                </c:pt>
                <c:pt idx="501">
                  <c:v>8.432151998761901</c:v>
                </c:pt>
                <c:pt idx="502">
                  <c:v>7.9982537722698375</c:v>
                </c:pt>
                <c:pt idx="503">
                  <c:v>7.964679864940001</c:v>
                </c:pt>
                <c:pt idx="504">
                  <c:v>8.154200483069156</c:v>
                </c:pt>
                <c:pt idx="505">
                  <c:v>8.533360579065969</c:v>
                </c:pt>
                <c:pt idx="506">
                  <c:v>8.700737500978537</c:v>
                </c:pt>
                <c:pt idx="507">
                  <c:v>8.372809668463814</c:v>
                </c:pt>
                <c:pt idx="508">
                  <c:v>8.000497867598211</c:v>
                </c:pt>
                <c:pt idx="509">
                  <c:v>7.671825282673081</c:v>
                </c:pt>
                <c:pt idx="510">
                  <c:v>7.34598511949065</c:v>
                </c:pt>
                <c:pt idx="511">
                  <c:v>7.44178317421737</c:v>
                </c:pt>
                <c:pt idx="512">
                  <c:v>7.458183867189795</c:v>
                </c:pt>
                <c:pt idx="513">
                  <c:v>7.317400395621481</c:v>
                </c:pt>
                <c:pt idx="514">
                  <c:v>7.546327911916233</c:v>
                </c:pt>
                <c:pt idx="515">
                  <c:v>7.809739144938743</c:v>
                </c:pt>
                <c:pt idx="516">
                  <c:v>8.072249446037379</c:v>
                </c:pt>
                <c:pt idx="517">
                  <c:v>8.162066220850356</c:v>
                </c:pt>
                <c:pt idx="518">
                  <c:v>8.058077044116091</c:v>
                </c:pt>
                <c:pt idx="519">
                  <c:v>7.923620348327978</c:v>
                </c:pt>
                <c:pt idx="520">
                  <c:v>7.8996983306652915</c:v>
                </c:pt>
                <c:pt idx="521">
                  <c:v>8.051676946396645</c:v>
                </c:pt>
                <c:pt idx="522">
                  <c:v>8.37771213997183</c:v>
                </c:pt>
                <c:pt idx="523">
                  <c:v>8.717418308548327</c:v>
                </c:pt>
                <c:pt idx="524">
                  <c:v>8.58167037520905</c:v>
                </c:pt>
                <c:pt idx="525">
                  <c:v>8.419491035872422</c:v>
                </c:pt>
                <c:pt idx="526">
                  <c:v>8.888327361250969</c:v>
                </c:pt>
                <c:pt idx="527">
                  <c:v>9.31063968041637</c:v>
                </c:pt>
                <c:pt idx="528">
                  <c:v>9.692618852254997</c:v>
                </c:pt>
                <c:pt idx="529">
                  <c:v>9.830804722819572</c:v>
                </c:pt>
                <c:pt idx="530">
                  <c:v>9.518537538810028</c:v>
                </c:pt>
                <c:pt idx="531">
                  <c:v>9.476566787903067</c:v>
                </c:pt>
                <c:pt idx="532">
                  <c:v>9.729007694021327</c:v>
                </c:pt>
                <c:pt idx="533">
                  <c:v>9.79638618045061</c:v>
                </c:pt>
                <c:pt idx="534">
                  <c:v>9.963993891787798</c:v>
                </c:pt>
                <c:pt idx="535">
                  <c:v>10.110918458488939</c:v>
                </c:pt>
                <c:pt idx="536">
                  <c:v>10.3592476113485</c:v>
                </c:pt>
                <c:pt idx="537">
                  <c:v>10.718495997022925</c:v>
                </c:pt>
                <c:pt idx="538">
                  <c:v>10.886317440307929</c:v>
                </c:pt>
                <c:pt idx="539">
                  <c:v>11.147365239137248</c:v>
                </c:pt>
                <c:pt idx="540">
                  <c:v>11.340966188506231</c:v>
                </c:pt>
                <c:pt idx="541">
                  <c:v>11.389435672748007</c:v>
                </c:pt>
                <c:pt idx="542">
                  <c:v>10.712352062732483</c:v>
                </c:pt>
                <c:pt idx="543">
                  <c:v>10.39558768595473</c:v>
                </c:pt>
                <c:pt idx="544">
                  <c:v>10.575158463806096</c:v>
                </c:pt>
                <c:pt idx="545">
                  <c:v>11.197979740229954</c:v>
                </c:pt>
                <c:pt idx="546">
                  <c:v>11.869694058481276</c:v>
                </c:pt>
                <c:pt idx="547">
                  <c:v>12.488808219521879</c:v>
                </c:pt>
                <c:pt idx="548">
                  <c:v>12.692614823344716</c:v>
                </c:pt>
                <c:pt idx="549">
                  <c:v>12.426517521583346</c:v>
                </c:pt>
                <c:pt idx="550">
                  <c:v>12.615251212344484</c:v>
                </c:pt>
                <c:pt idx="551">
                  <c:v>13.009052728993126</c:v>
                </c:pt>
                <c:pt idx="552">
                  <c:v>13.18593062867779</c:v>
                </c:pt>
                <c:pt idx="553">
                  <c:v>13.633966132216212</c:v>
                </c:pt>
                <c:pt idx="554">
                  <c:v>14.03325750760449</c:v>
                </c:pt>
                <c:pt idx="555">
                  <c:v>14.488222209157056</c:v>
                </c:pt>
                <c:pt idx="556">
                  <c:v>15.002347055737113</c:v>
                </c:pt>
                <c:pt idx="557">
                  <c:v>15.120333481747526</c:v>
                </c:pt>
                <c:pt idx="558">
                  <c:v>15.82080259447775</c:v>
                </c:pt>
                <c:pt idx="559">
                  <c:v>16.862861852763807</c:v>
                </c:pt>
                <c:pt idx="560">
                  <c:v>17.81872371351643</c:v>
                </c:pt>
                <c:pt idx="561">
                  <c:v>17.53723785226109</c:v>
                </c:pt>
                <c:pt idx="562">
                  <c:v>18.13130143495243</c:v>
                </c:pt>
                <c:pt idx="563">
                  <c:v>18.64662402140253</c:v>
                </c:pt>
                <c:pt idx="564">
                  <c:v>18.806128571700775</c:v>
                </c:pt>
                <c:pt idx="565">
                  <c:v>18.86885051958404</c:v>
                </c:pt>
                <c:pt idx="566">
                  <c:v>19.943417799064548</c:v>
                </c:pt>
                <c:pt idx="567">
                  <c:v>21.2579092494875</c:v>
                </c:pt>
                <c:pt idx="568">
                  <c:v>21.832732178740034</c:v>
                </c:pt>
                <c:pt idx="569">
                  <c:v>20.913421576866714</c:v>
                </c:pt>
                <c:pt idx="570">
                  <c:v>21.0819054352968</c:v>
                </c:pt>
                <c:pt idx="571">
                  <c:v>21.762131502579248</c:v>
                </c:pt>
                <c:pt idx="572">
                  <c:v>23.004649446159238</c:v>
                </c:pt>
                <c:pt idx="573">
                  <c:v>23.578344239585046</c:v>
                </c:pt>
                <c:pt idx="574">
                  <c:v>25.121984571109603</c:v>
                </c:pt>
                <c:pt idx="575">
                  <c:v>25.301591027426152</c:v>
                </c:pt>
                <c:pt idx="576">
                  <c:v>27.083199620832776</c:v>
                </c:pt>
                <c:pt idx="577">
                  <c:v>27.131672798247383</c:v>
                </c:pt>
                <c:pt idx="578">
                  <c:v>27.67574843786188</c:v>
                </c:pt>
                <c:pt idx="579">
                  <c:v>27.568454472898303</c:v>
                </c:pt>
                <c:pt idx="580">
                  <c:v>27.698586875008132</c:v>
                </c:pt>
                <c:pt idx="581">
                  <c:v>27.935467830288687</c:v>
                </c:pt>
                <c:pt idx="582">
                  <c:v>29.933289406842214</c:v>
                </c:pt>
                <c:pt idx="583">
                  <c:v>31.48031324717302</c:v>
                </c:pt>
                <c:pt idx="584">
                  <c:v>32.5637885987767</c:v>
                </c:pt>
                <c:pt idx="585">
                  <c:v>28.961067164354798</c:v>
                </c:pt>
                <c:pt idx="586">
                  <c:v>21.17103600009704</c:v>
                </c:pt>
                <c:pt idx="587">
                  <c:v>22.007373176418337</c:v>
                </c:pt>
                <c:pt idx="588">
                  <c:v>22.31072429433685</c:v>
                </c:pt>
                <c:pt idx="589">
                  <c:v>23.697117749335888</c:v>
                </c:pt>
                <c:pt idx="590">
                  <c:v>24.58660779266885</c:v>
                </c:pt>
                <c:pt idx="591">
                  <c:v>25.84343686201831</c:v>
                </c:pt>
                <c:pt idx="592">
                  <c:v>24.309760633908162</c:v>
                </c:pt>
                <c:pt idx="593">
                  <c:v>21.866899333389473</c:v>
                </c:pt>
                <c:pt idx="594">
                  <c:v>21.54879759254664</c:v>
                </c:pt>
                <c:pt idx="595">
                  <c:v>21.300602241118145</c:v>
                </c:pt>
                <c:pt idx="596">
                  <c:v>21.07258178844731</c:v>
                </c:pt>
                <c:pt idx="597">
                  <c:v>18.21487015465863</c:v>
                </c:pt>
                <c:pt idx="598">
                  <c:v>16.939711377775165</c:v>
                </c:pt>
                <c:pt idx="599">
                  <c:v>16.05500185653132</c:v>
                </c:pt>
                <c:pt idx="600">
                  <c:v>16.705478731547608</c:v>
                </c:pt>
                <c:pt idx="601">
                  <c:v>18.16149243697609</c:v>
                </c:pt>
                <c:pt idx="602">
                  <c:v>18.579561032791286</c:v>
                </c:pt>
                <c:pt idx="603">
                  <c:v>16.872315331609663</c:v>
                </c:pt>
                <c:pt idx="604">
                  <c:v>15.401539999110113</c:v>
                </c:pt>
                <c:pt idx="605">
                  <c:v>15.062476074643245</c:v>
                </c:pt>
                <c:pt idx="606">
                  <c:v>15.516750095516322</c:v>
                </c:pt>
                <c:pt idx="607">
                  <c:v>15.006276602886542</c:v>
                </c:pt>
                <c:pt idx="608">
                  <c:v>12.817745261106882</c:v>
                </c:pt>
                <c:pt idx="609">
                  <c:v>11.14592640766093</c:v>
                </c:pt>
                <c:pt idx="610">
                  <c:v>11.415600295644676</c:v>
                </c:pt>
                <c:pt idx="611">
                  <c:v>9.306032867968318</c:v>
                </c:pt>
                <c:pt idx="612">
                  <c:v>9.312406455177847</c:v>
                </c:pt>
                <c:pt idx="613">
                  <c:v>9.336932251008403</c:v>
                </c:pt>
                <c:pt idx="614">
                  <c:v>9.413065028012213</c:v>
                </c:pt>
                <c:pt idx="615">
                  <c:v>7.192233196115487</c:v>
                </c:pt>
                <c:pt idx="616">
                  <c:v>6.390857289881445</c:v>
                </c:pt>
                <c:pt idx="617">
                  <c:v>5.565059371528964</c:v>
                </c:pt>
                <c:pt idx="618">
                  <c:v>5.838763671851201</c:v>
                </c:pt>
                <c:pt idx="619">
                  <c:v>8.834653205181212</c:v>
                </c:pt>
                <c:pt idx="620">
                  <c:v>9.761168564063711</c:v>
                </c:pt>
                <c:pt idx="621">
                  <c:v>8.478606607689082</c:v>
                </c:pt>
                <c:pt idx="622">
                  <c:v>8.463309567122899</c:v>
                </c:pt>
                <c:pt idx="623">
                  <c:v>8.257073999100683</c:v>
                </c:pt>
                <c:pt idx="624">
                  <c:v>8.728046162813529</c:v>
                </c:pt>
                <c:pt idx="625">
                  <c:v>7.826051751316598</c:v>
                </c:pt>
                <c:pt idx="626">
                  <c:v>7.874681322943169</c:v>
                </c:pt>
                <c:pt idx="627">
                  <c:v>8.723101646068113</c:v>
                </c:pt>
                <c:pt idx="628">
                  <c:v>11.249651251932445</c:v>
                </c:pt>
                <c:pt idx="629">
                  <c:v>13.098875517269523</c:v>
                </c:pt>
                <c:pt idx="630">
                  <c:v>13.754304493874534</c:v>
                </c:pt>
                <c:pt idx="631">
                  <c:v>12.999527050367735</c:v>
                </c:pt>
                <c:pt idx="632">
                  <c:v>12.922920614885994</c:v>
                </c:pt>
                <c:pt idx="633">
                  <c:v>11.696253568143694</c:v>
                </c:pt>
                <c:pt idx="634">
                  <c:v>12.011766193389937</c:v>
                </c:pt>
                <c:pt idx="635">
                  <c:v>12.281801622601114</c:v>
                </c:pt>
                <c:pt idx="636">
                  <c:v>13.02511982833238</c:v>
                </c:pt>
                <c:pt idx="637">
                  <c:v>13.926922904274294</c:v>
                </c:pt>
                <c:pt idx="638">
                  <c:v>13.254537629740083</c:v>
                </c:pt>
                <c:pt idx="639">
                  <c:v>13.518389284490093</c:v>
                </c:pt>
                <c:pt idx="640">
                  <c:v>12.181583235024021</c:v>
                </c:pt>
                <c:pt idx="641">
                  <c:v>12.287726483952428</c:v>
                </c:pt>
                <c:pt idx="642">
                  <c:v>11.741524229318246</c:v>
                </c:pt>
                <c:pt idx="643">
                  <c:v>11.315025981829049</c:v>
                </c:pt>
                <c:pt idx="644">
                  <c:v>10.909954083288847</c:v>
                </c:pt>
                <c:pt idx="645">
                  <c:v>11.108352605351728</c:v>
                </c:pt>
                <c:pt idx="646">
                  <c:v>11.448808690205702</c:v>
                </c:pt>
                <c:pt idx="647">
                  <c:v>11.63933756647589</c:v>
                </c:pt>
                <c:pt idx="648">
                  <c:v>11.495907968201601</c:v>
                </c:pt>
                <c:pt idx="649">
                  <c:v>11.087812159055568</c:v>
                </c:pt>
                <c:pt idx="650">
                  <c:v>10.398272404790037</c:v>
                </c:pt>
                <c:pt idx="651">
                  <c:v>11.104210207149526</c:v>
                </c:pt>
                <c:pt idx="652">
                  <c:v>11.985576683480101</c:v>
                </c:pt>
                <c:pt idx="653">
                  <c:v>12.539519324443894</c:v>
                </c:pt>
                <c:pt idx="654">
                  <c:v>13.202137936511019</c:v>
                </c:pt>
                <c:pt idx="655">
                  <c:v>14.10505684666896</c:v>
                </c:pt>
                <c:pt idx="656">
                  <c:v>14.418891702707437</c:v>
                </c:pt>
                <c:pt idx="657">
                  <c:v>14.826232627114095</c:v>
                </c:pt>
                <c:pt idx="658">
                  <c:v>16.129605163251146</c:v>
                </c:pt>
                <c:pt idx="659">
                  <c:v>16.15919271461533</c:v>
                </c:pt>
                <c:pt idx="660">
                  <c:v>17.08735984599725</c:v>
                </c:pt>
                <c:pt idx="661">
                  <c:v>18.10453645951779</c:v>
                </c:pt>
                <c:pt idx="662">
                  <c:v>18.660478203926026</c:v>
                </c:pt>
                <c:pt idx="663">
                  <c:v>18.718999665151493</c:v>
                </c:pt>
                <c:pt idx="664">
                  <c:v>17.75019251932864</c:v>
                </c:pt>
                <c:pt idx="665">
                  <c:v>18.39300106583134</c:v>
                </c:pt>
                <c:pt idx="666">
                  <c:v>19.360464512319133</c:v>
                </c:pt>
                <c:pt idx="667">
                  <c:v>19.62306016298375</c:v>
                </c:pt>
                <c:pt idx="668">
                  <c:v>19.862024243287628</c:v>
                </c:pt>
                <c:pt idx="669">
                  <c:v>20.913091852533114</c:v>
                </c:pt>
                <c:pt idx="670">
                  <c:v>21.499765341024155</c:v>
                </c:pt>
                <c:pt idx="671">
                  <c:v>21.125663548155437</c:v>
                </c:pt>
                <c:pt idx="672">
                  <c:v>21.6187415829535</c:v>
                </c:pt>
                <c:pt idx="673">
                  <c:v>22.244221552805154</c:v>
                </c:pt>
                <c:pt idx="674">
                  <c:v>22.042197016050572</c:v>
                </c:pt>
                <c:pt idx="675">
                  <c:v>20.556579457432854</c:v>
                </c:pt>
                <c:pt idx="676">
                  <c:v>19.4741746865721</c:v>
                </c:pt>
                <c:pt idx="677">
                  <c:v>18.711659960364955</c:v>
                </c:pt>
                <c:pt idx="678">
                  <c:v>19.64672327960762</c:v>
                </c:pt>
                <c:pt idx="679">
                  <c:v>19.806982577380957</c:v>
                </c:pt>
                <c:pt idx="680">
                  <c:v>16.847882862705802</c:v>
                </c:pt>
                <c:pt idx="681">
                  <c:v>14.361659574753356</c:v>
                </c:pt>
                <c:pt idx="682">
                  <c:v>13.15811916648606</c:v>
                </c:pt>
                <c:pt idx="683">
                  <c:v>13.008483033706137</c:v>
                </c:pt>
                <c:pt idx="684">
                  <c:v>13.511461918562413</c:v>
                </c:pt>
                <c:pt idx="685">
                  <c:v>13.263076236460863</c:v>
                </c:pt>
                <c:pt idx="686">
                  <c:v>12.377286234697682</c:v>
                </c:pt>
                <c:pt idx="687">
                  <c:v>11.78951772068418</c:v>
                </c:pt>
                <c:pt idx="688">
                  <c:v>11.99227593054569</c:v>
                </c:pt>
                <c:pt idx="689">
                  <c:v>12.288966307788126</c:v>
                </c:pt>
                <c:pt idx="690">
                  <c:v>14.77032801749206</c:v>
                </c:pt>
                <c:pt idx="691">
                  <c:v>14.903588512604362</c:v>
                </c:pt>
                <c:pt idx="692">
                  <c:v>14.282330508639966</c:v>
                </c:pt>
                <c:pt idx="693">
                  <c:v>16.061147643333435</c:v>
                </c:pt>
                <c:pt idx="694">
                  <c:v>16.149571800715503</c:v>
                </c:pt>
                <c:pt idx="695">
                  <c:v>15.756484438993999</c:v>
                </c:pt>
                <c:pt idx="696">
                  <c:v>15.599634410919279</c:v>
                </c:pt>
                <c:pt idx="697">
                  <c:v>15.664696928954763</c:v>
                </c:pt>
                <c:pt idx="698">
                  <c:v>15.729223743214217</c:v>
                </c:pt>
                <c:pt idx="699">
                  <c:v>13.916994579812396</c:v>
                </c:pt>
                <c:pt idx="700">
                  <c:v>14.502929499657766</c:v>
                </c:pt>
                <c:pt idx="701">
                  <c:v>14.833828921489784</c:v>
                </c:pt>
                <c:pt idx="702">
                  <c:v>15.27095259857025</c:v>
                </c:pt>
                <c:pt idx="703">
                  <c:v>15.120082343333983</c:v>
                </c:pt>
                <c:pt idx="704">
                  <c:v>16.45283557706096</c:v>
                </c:pt>
                <c:pt idx="705">
                  <c:v>16.82120480626563</c:v>
                </c:pt>
                <c:pt idx="706">
                  <c:v>16.599238509946638</c:v>
                </c:pt>
                <c:pt idx="707">
                  <c:v>16.280412901283828</c:v>
                </c:pt>
                <c:pt idx="708">
                  <c:v>16.378480342613667</c:v>
                </c:pt>
                <c:pt idx="709">
                  <c:v>16.216119847731047</c:v>
                </c:pt>
                <c:pt idx="710">
                  <c:v>16.172906305307897</c:v>
                </c:pt>
                <c:pt idx="711">
                  <c:v>16.37098870712878</c:v>
                </c:pt>
                <c:pt idx="712">
                  <c:v>14.138747694800726</c:v>
                </c:pt>
                <c:pt idx="713">
                  <c:v>12.843765598268806</c:v>
                </c:pt>
                <c:pt idx="714">
                  <c:v>13.369884763210054</c:v>
                </c:pt>
                <c:pt idx="715">
                  <c:v>13.649399392391636</c:v>
                </c:pt>
                <c:pt idx="716">
                  <c:v>14.214842598620635</c:v>
                </c:pt>
                <c:pt idx="717">
                  <c:v>14.328290323104952</c:v>
                </c:pt>
                <c:pt idx="718">
                  <c:v>14.6366892487636</c:v>
                </c:pt>
                <c:pt idx="719">
                  <c:v>13.908426122353832</c:v>
                </c:pt>
                <c:pt idx="720">
                  <c:v>13.904158267950827</c:v>
                </c:pt>
                <c:pt idx="721">
                  <c:v>13.002943303402445</c:v>
                </c:pt>
                <c:pt idx="722">
                  <c:v>12.955719822063328</c:v>
                </c:pt>
                <c:pt idx="723">
                  <c:v>12.429370389220777</c:v>
                </c:pt>
                <c:pt idx="724">
                  <c:v>12.037206512481577</c:v>
                </c:pt>
                <c:pt idx="725">
                  <c:v>12.164306590628438</c:v>
                </c:pt>
                <c:pt idx="726">
                  <c:v>12.744996277919578</c:v>
                </c:pt>
                <c:pt idx="727">
                  <c:v>12.463173720387802</c:v>
                </c:pt>
                <c:pt idx="728">
                  <c:v>12.279729272093077</c:v>
                </c:pt>
                <c:pt idx="729">
                  <c:v>11.577814956574075</c:v>
                </c:pt>
                <c:pt idx="730">
                  <c:v>10.911668685916965</c:v>
                </c:pt>
                <c:pt idx="731">
                  <c:v>10.086593309917903</c:v>
                </c:pt>
                <c:pt idx="732">
                  <c:v>10.101686431929252</c:v>
                </c:pt>
                <c:pt idx="733">
                  <c:v>9.680255591749361</c:v>
                </c:pt>
                <c:pt idx="734">
                  <c:v>9.003426617760969</c:v>
                </c:pt>
                <c:pt idx="735">
                  <c:v>8.54425570758826</c:v>
                </c:pt>
                <c:pt idx="736">
                  <c:v>8.506116259696055</c:v>
                </c:pt>
                <c:pt idx="737">
                  <c:v>8.905456928518054</c:v>
                </c:pt>
                <c:pt idx="738">
                  <c:v>9.150488900994741</c:v>
                </c:pt>
                <c:pt idx="739">
                  <c:v>9.012823047564297</c:v>
                </c:pt>
                <c:pt idx="740">
                  <c:v>9.077829839371502</c:v>
                </c:pt>
                <c:pt idx="741">
                  <c:v>9.599176749352987</c:v>
                </c:pt>
                <c:pt idx="742">
                  <c:v>9.661334152171657</c:v>
                </c:pt>
                <c:pt idx="743">
                  <c:v>9.617514103283177</c:v>
                </c:pt>
                <c:pt idx="744">
                  <c:v>10.150534220432078</c:v>
                </c:pt>
                <c:pt idx="745">
                  <c:v>10.708982995221266</c:v>
                </c:pt>
                <c:pt idx="746">
                  <c:v>10.850541744036802</c:v>
                </c:pt>
                <c:pt idx="747">
                  <c:v>11.039227142939689</c:v>
                </c:pt>
                <c:pt idx="748">
                  <c:v>11.36221580061369</c:v>
                </c:pt>
                <c:pt idx="749">
                  <c:v>11.516744786451229</c:v>
                </c:pt>
                <c:pt idx="750">
                  <c:v>11.774213341781655</c:v>
                </c:pt>
                <c:pt idx="751">
                  <c:v>11.210545904158963</c:v>
                </c:pt>
                <c:pt idx="752">
                  <c:v>11.336281939610286</c:v>
                </c:pt>
                <c:pt idx="753">
                  <c:v>11.187335503326032</c:v>
                </c:pt>
                <c:pt idx="754">
                  <c:v>10.63103367300142</c:v>
                </c:pt>
                <c:pt idx="755">
                  <c:v>10.737360316041073</c:v>
                </c:pt>
                <c:pt idx="756">
                  <c:v>11.052412763977474</c:v>
                </c:pt>
                <c:pt idx="757">
                  <c:v>10.947918887724722</c:v>
                </c:pt>
                <c:pt idx="758">
                  <c:v>11.224693196180684</c:v>
                </c:pt>
                <c:pt idx="759">
                  <c:v>10.9382751882394</c:v>
                </c:pt>
                <c:pt idx="760">
                  <c:v>11.103736936792624</c:v>
                </c:pt>
                <c:pt idx="761">
                  <c:v>11.532785272532509</c:v>
                </c:pt>
                <c:pt idx="762">
                  <c:v>11.738774750180719</c:v>
                </c:pt>
                <c:pt idx="763">
                  <c:v>11.541711674209225</c:v>
                </c:pt>
                <c:pt idx="764">
                  <c:v>11.328560584696474</c:v>
                </c:pt>
                <c:pt idx="765">
                  <c:v>11.583105186279127</c:v>
                </c:pt>
                <c:pt idx="766">
                  <c:v>11.47845919805548</c:v>
                </c:pt>
                <c:pt idx="767">
                  <c:v>11.638683593355132</c:v>
                </c:pt>
                <c:pt idx="768">
                  <c:v>11.960463439806993</c:v>
                </c:pt>
                <c:pt idx="769">
                  <c:v>12.341753548186317</c:v>
                </c:pt>
                <c:pt idx="770">
                  <c:v>12.323310311389328</c:v>
                </c:pt>
                <c:pt idx="771">
                  <c:v>12.631867236563078</c:v>
                </c:pt>
                <c:pt idx="772">
                  <c:v>13.036560628785356</c:v>
                </c:pt>
                <c:pt idx="773">
                  <c:v>13.130223361406053</c:v>
                </c:pt>
                <c:pt idx="774">
                  <c:v>12.867028443009158</c:v>
                </c:pt>
                <c:pt idx="775">
                  <c:v>12.91537856225674</c:v>
                </c:pt>
                <c:pt idx="776">
                  <c:v>13.79826495171978</c:v>
                </c:pt>
                <c:pt idx="777">
                  <c:v>14.374662675391338</c:v>
                </c:pt>
                <c:pt idx="778">
                  <c:v>14.847702661876781</c:v>
                </c:pt>
                <c:pt idx="779">
                  <c:v>15.020347474739964</c:v>
                </c:pt>
                <c:pt idx="780">
                  <c:v>15.623163177761667</c:v>
                </c:pt>
                <c:pt idx="781">
                  <c:v>15.761666525801909</c:v>
                </c:pt>
                <c:pt idx="782">
                  <c:v>15.13487341514254</c:v>
                </c:pt>
                <c:pt idx="783">
                  <c:v>16.040842386215918</c:v>
                </c:pt>
                <c:pt idx="784">
                  <c:v>16.013723170832176</c:v>
                </c:pt>
                <c:pt idx="785">
                  <c:v>15.773186880128744</c:v>
                </c:pt>
                <c:pt idx="786">
                  <c:v>14.508136111909074</c:v>
                </c:pt>
                <c:pt idx="787">
                  <c:v>13.984939309942764</c:v>
                </c:pt>
                <c:pt idx="788">
                  <c:v>11.841267540149637</c:v>
                </c:pt>
                <c:pt idx="789">
                  <c:v>11.38760296176505</c:v>
                </c:pt>
                <c:pt idx="790">
                  <c:v>11.110043656743294</c:v>
                </c:pt>
                <c:pt idx="791">
                  <c:v>11.372779425862706</c:v>
                </c:pt>
                <c:pt idx="792">
                  <c:v>11.469296334735578</c:v>
                </c:pt>
                <c:pt idx="793">
                  <c:v>11.949565314209439</c:v>
                </c:pt>
                <c:pt idx="794">
                  <c:v>11.287903096501285</c:v>
                </c:pt>
                <c:pt idx="795">
                  <c:v>10.900825126392673</c:v>
                </c:pt>
                <c:pt idx="796">
                  <c:v>10.73367427368854</c:v>
                </c:pt>
                <c:pt idx="797">
                  <c:v>11.082715855052095</c:v>
                </c:pt>
                <c:pt idx="798">
                  <c:v>11.696446553354367</c:v>
                </c:pt>
                <c:pt idx="799">
                  <c:v>11.337472355329831</c:v>
                </c:pt>
                <c:pt idx="800">
                  <c:v>10.827463017228837</c:v>
                </c:pt>
                <c:pt idx="801">
                  <c:v>11.132662042754786</c:v>
                </c:pt>
                <c:pt idx="802">
                  <c:v>10.97540732483907</c:v>
                </c:pt>
                <c:pt idx="803">
                  <c:v>10.680912531969192</c:v>
                </c:pt>
                <c:pt idx="804">
                  <c:v>10.419342657320328</c:v>
                </c:pt>
                <c:pt idx="805">
                  <c:v>9.999761169144179</c:v>
                </c:pt>
                <c:pt idx="806">
                  <c:v>10.186680609489672</c:v>
                </c:pt>
                <c:pt idx="807">
                  <c:v>10.779484482024616</c:v>
                </c:pt>
                <c:pt idx="808">
                  <c:v>11.24103269798443</c:v>
                </c:pt>
                <c:pt idx="809">
                  <c:v>11.583895756523837</c:v>
                </c:pt>
                <c:pt idx="810">
                  <c:v>11.134621739180929</c:v>
                </c:pt>
                <c:pt idx="811">
                  <c:v>10.723556662478126</c:v>
                </c:pt>
                <c:pt idx="812">
                  <c:v>10.553013689399156</c:v>
                </c:pt>
                <c:pt idx="813">
                  <c:v>10.825409809169487</c:v>
                </c:pt>
                <c:pt idx="814">
                  <c:v>10.248096205635564</c:v>
                </c:pt>
                <c:pt idx="815">
                  <c:v>10.15965293890091</c:v>
                </c:pt>
                <c:pt idx="816">
                  <c:v>10.248285758038975</c:v>
                </c:pt>
                <c:pt idx="817">
                  <c:v>9.872517140570054</c:v>
                </c:pt>
                <c:pt idx="818">
                  <c:v>9.901332491240916</c:v>
                </c:pt>
                <c:pt idx="819">
                  <c:v>9.783639867544053</c:v>
                </c:pt>
                <c:pt idx="820">
                  <c:v>9.692295086395806</c:v>
                </c:pt>
                <c:pt idx="821">
                  <c:v>9.067718943419528</c:v>
                </c:pt>
                <c:pt idx="822">
                  <c:v>9.605038093363918</c:v>
                </c:pt>
                <c:pt idx="823">
                  <c:v>9.851348638079227</c:v>
                </c:pt>
                <c:pt idx="824">
                  <c:v>9.884048361738282</c:v>
                </c:pt>
                <c:pt idx="825">
                  <c:v>10.169850844772139</c:v>
                </c:pt>
                <c:pt idx="826">
                  <c:v>10.215861011650638</c:v>
                </c:pt>
                <c:pt idx="827">
                  <c:v>10.529330904131141</c:v>
                </c:pt>
                <c:pt idx="828">
                  <c:v>10.745733299747902</c:v>
                </c:pt>
                <c:pt idx="829">
                  <c:v>10.911564066731676</c:v>
                </c:pt>
                <c:pt idx="830">
                  <c:v>10.910946522976248</c:v>
                </c:pt>
                <c:pt idx="831">
                  <c:v>11.178021600956088</c:v>
                </c:pt>
                <c:pt idx="832">
                  <c:v>11.461543104586223</c:v>
                </c:pt>
                <c:pt idx="833">
                  <c:v>11.554126144044282</c:v>
                </c:pt>
                <c:pt idx="834">
                  <c:v>10.539745658930986</c:v>
                </c:pt>
                <c:pt idx="835">
                  <c:v>11.040611670261534</c:v>
                </c:pt>
                <c:pt idx="836">
                  <c:v>11.337391102277296</c:v>
                </c:pt>
                <c:pt idx="837">
                  <c:v>11.662444039105258</c:v>
                </c:pt>
                <c:pt idx="838">
                  <c:v>11.542173388716293</c:v>
                </c:pt>
                <c:pt idx="839">
                  <c:v>11.30666578889076</c:v>
                </c:pt>
                <c:pt idx="840">
                  <c:v>11.895759839437062</c:v>
                </c:pt>
                <c:pt idx="841">
                  <c:v>12.141507370682689</c:v>
                </c:pt>
                <c:pt idx="842">
                  <c:v>11.841626487283094</c:v>
                </c:pt>
                <c:pt idx="843">
                  <c:v>11.951097197083953</c:v>
                </c:pt>
                <c:pt idx="844">
                  <c:v>11.863875406269171</c:v>
                </c:pt>
                <c:pt idx="845">
                  <c:v>11.615664857025173</c:v>
                </c:pt>
                <c:pt idx="846">
                  <c:v>11.778190092457802</c:v>
                </c:pt>
                <c:pt idx="847">
                  <c:v>12.256989084145138</c:v>
                </c:pt>
                <c:pt idx="848">
                  <c:v>12.444953157150033</c:v>
                </c:pt>
                <c:pt idx="849">
                  <c:v>12.309457904118686</c:v>
                </c:pt>
                <c:pt idx="850">
                  <c:v>11.85203061777104</c:v>
                </c:pt>
                <c:pt idx="851">
                  <c:v>12.147072568106777</c:v>
                </c:pt>
                <c:pt idx="852">
                  <c:v>12.527059748172293</c:v>
                </c:pt>
                <c:pt idx="853">
                  <c:v>12.364119350461088</c:v>
                </c:pt>
                <c:pt idx="854">
                  <c:v>12.362339087390362</c:v>
                </c:pt>
                <c:pt idx="855">
                  <c:v>12.242728683266881</c:v>
                </c:pt>
                <c:pt idx="856">
                  <c:v>12.200478761945835</c:v>
                </c:pt>
                <c:pt idx="857">
                  <c:v>12.447881581789368</c:v>
                </c:pt>
                <c:pt idx="858">
                  <c:v>12.669112889622474</c:v>
                </c:pt>
                <c:pt idx="859">
                  <c:v>12.67837823632862</c:v>
                </c:pt>
                <c:pt idx="860">
                  <c:v>12.434678020425505</c:v>
                </c:pt>
                <c:pt idx="861">
                  <c:v>12.131183558686871</c:v>
                </c:pt>
                <c:pt idx="862">
                  <c:v>12.473469765515308</c:v>
                </c:pt>
                <c:pt idx="863">
                  <c:v>12.933964306161366</c:v>
                </c:pt>
                <c:pt idx="864">
                  <c:v>13.010773447995174</c:v>
                </c:pt>
                <c:pt idx="865">
                  <c:v>12.859346880687896</c:v>
                </c:pt>
                <c:pt idx="866">
                  <c:v>12.83481934009249</c:v>
                </c:pt>
                <c:pt idx="867">
                  <c:v>12.163901454006798</c:v>
                </c:pt>
                <c:pt idx="868">
                  <c:v>12.141970791867777</c:v>
                </c:pt>
                <c:pt idx="869">
                  <c:v>11.624407885470077</c:v>
                </c:pt>
                <c:pt idx="870">
                  <c:v>11.750201645309998</c:v>
                </c:pt>
                <c:pt idx="871">
                  <c:v>11.715076201734002</c:v>
                </c:pt>
                <c:pt idx="872">
                  <c:v>11.13934935726292</c:v>
                </c:pt>
                <c:pt idx="873">
                  <c:v>11.391934765421409</c:v>
                </c:pt>
                <c:pt idx="874">
                  <c:v>11.644070268505766</c:v>
                </c:pt>
                <c:pt idx="875">
                  <c:v>11.754449184027292</c:v>
                </c:pt>
                <c:pt idx="876">
                  <c:v>12.002650554927824</c:v>
                </c:pt>
                <c:pt idx="877">
                  <c:v>12.215052485432839</c:v>
                </c:pt>
                <c:pt idx="878">
                  <c:v>12.420105295189975</c:v>
                </c:pt>
                <c:pt idx="879">
                  <c:v>12.907868184060916</c:v>
                </c:pt>
                <c:pt idx="880">
                  <c:v>13.31204223802586</c:v>
                </c:pt>
                <c:pt idx="881">
                  <c:v>13.357885903658998</c:v>
                </c:pt>
                <c:pt idx="882">
                  <c:v>13.833009564245328</c:v>
                </c:pt>
                <c:pt idx="883">
                  <c:v>14.042112347320568</c:v>
                </c:pt>
                <c:pt idx="884">
                  <c:v>14.356474143296973</c:v>
                </c:pt>
                <c:pt idx="885">
                  <c:v>14.619231935730555</c:v>
                </c:pt>
                <c:pt idx="886">
                  <c:v>15.117311697434385</c:v>
                </c:pt>
                <c:pt idx="887">
                  <c:v>15.78906200232708</c:v>
                </c:pt>
                <c:pt idx="888">
                  <c:v>15.99078106296983</c:v>
                </c:pt>
                <c:pt idx="889">
                  <c:v>16.43772821598711</c:v>
                </c:pt>
                <c:pt idx="890">
                  <c:v>16.21928294553779</c:v>
                </c:pt>
                <c:pt idx="891">
                  <c:v>16.6852666280635</c:v>
                </c:pt>
                <c:pt idx="892">
                  <c:v>16.518057827257795</c:v>
                </c:pt>
                <c:pt idx="893">
                  <c:v>17.370091963405308</c:v>
                </c:pt>
                <c:pt idx="894">
                  <c:v>18.45403190663287</c:v>
                </c:pt>
                <c:pt idx="895">
                  <c:v>18.22232646304775</c:v>
                </c:pt>
                <c:pt idx="896">
                  <c:v>18.84396065426131</c:v>
                </c:pt>
                <c:pt idx="897">
                  <c:v>17.77232578938609</c:v>
                </c:pt>
                <c:pt idx="898">
                  <c:v>18.835559288273892</c:v>
                </c:pt>
                <c:pt idx="899">
                  <c:v>18.942369035813567</c:v>
                </c:pt>
                <c:pt idx="900">
                  <c:v>18.29258538541889</c:v>
                </c:pt>
                <c:pt idx="901">
                  <c:v>18.266116815127777</c:v>
                </c:pt>
                <c:pt idx="902">
                  <c:v>19.371210099299958</c:v>
                </c:pt>
                <c:pt idx="903">
                  <c:v>19.370593634578494</c:v>
                </c:pt>
                <c:pt idx="904">
                  <c:v>18.544506591754438</c:v>
                </c:pt>
                <c:pt idx="905">
                  <c:v>18.158163846958697</c:v>
                </c:pt>
                <c:pt idx="906">
                  <c:v>18.856797596896786</c:v>
                </c:pt>
                <c:pt idx="907">
                  <c:v>18.670937110186422</c:v>
                </c:pt>
                <c:pt idx="908">
                  <c:v>17.836640796312015</c:v>
                </c:pt>
                <c:pt idx="909">
                  <c:v>17.41895294863612</c:v>
                </c:pt>
                <c:pt idx="910">
                  <c:v>17.12033973662825</c:v>
                </c:pt>
                <c:pt idx="911">
                  <c:v>17.197522725560916</c:v>
                </c:pt>
                <c:pt idx="912">
                  <c:v>16.717780078533</c:v>
                </c:pt>
                <c:pt idx="913">
                  <c:v>15.843733142229732</c:v>
                </c:pt>
                <c:pt idx="914">
                  <c:v>15.900417108869162</c:v>
                </c:pt>
                <c:pt idx="915">
                  <c:v>16.12370436021175</c:v>
                </c:pt>
                <c:pt idx="916">
                  <c:v>16.598110789114262</c:v>
                </c:pt>
                <c:pt idx="917">
                  <c:v>16.72991887247286</c:v>
                </c:pt>
                <c:pt idx="918">
                  <c:v>16.868882383979788</c:v>
                </c:pt>
                <c:pt idx="919">
                  <c:v>15.868942729452236</c:v>
                </c:pt>
                <c:pt idx="920">
                  <c:v>15.157274488962207</c:v>
                </c:pt>
                <c:pt idx="921">
                  <c:v>14.149451489483527</c:v>
                </c:pt>
                <c:pt idx="922">
                  <c:v>13.736242235298475</c:v>
                </c:pt>
                <c:pt idx="923">
                  <c:v>13.673246057951378</c:v>
                </c:pt>
                <c:pt idx="924">
                  <c:v>13.788431552307626</c:v>
                </c:pt>
                <c:pt idx="925">
                  <c:v>13.784906390337675</c:v>
                </c:pt>
                <c:pt idx="926">
                  <c:v>13.925589923892936</c:v>
                </c:pt>
                <c:pt idx="927">
                  <c:v>13.913501765262774</c:v>
                </c:pt>
                <c:pt idx="928">
                  <c:v>14.323824968409227</c:v>
                </c:pt>
                <c:pt idx="929">
                  <c:v>14.635555551956264</c:v>
                </c:pt>
                <c:pt idx="930">
                  <c:v>14.957457101901129</c:v>
                </c:pt>
                <c:pt idx="931">
                  <c:v>15.544566891165914</c:v>
                </c:pt>
                <c:pt idx="932">
                  <c:v>15.93192318409284</c:v>
                </c:pt>
                <c:pt idx="933">
                  <c:v>16.559803310351562</c:v>
                </c:pt>
                <c:pt idx="934">
                  <c:v>16.988883579386325</c:v>
                </c:pt>
                <c:pt idx="935">
                  <c:v>17.35835736536995</c:v>
                </c:pt>
                <c:pt idx="936">
                  <c:v>17.980339342993382</c:v>
                </c:pt>
                <c:pt idx="937">
                  <c:v>17.759169263611412</c:v>
                </c:pt>
                <c:pt idx="938">
                  <c:v>18.200871845485626</c:v>
                </c:pt>
                <c:pt idx="939">
                  <c:v>18.430753048783405</c:v>
                </c:pt>
                <c:pt idx="940">
                  <c:v>18.692721439594173</c:v>
                </c:pt>
                <c:pt idx="941">
                  <c:v>18.44859139706647</c:v>
                </c:pt>
                <c:pt idx="942">
                  <c:v>19.090533975796504</c:v>
                </c:pt>
                <c:pt idx="943">
                  <c:v>18.958803640750194</c:v>
                </c:pt>
                <c:pt idx="944">
                  <c:v>18.123290556758608</c:v>
                </c:pt>
                <c:pt idx="945">
                  <c:v>18.02196244151542</c:v>
                </c:pt>
                <c:pt idx="946">
                  <c:v>18.07178913057021</c:v>
                </c:pt>
                <c:pt idx="947">
                  <c:v>18.624728977900098</c:v>
                </c:pt>
                <c:pt idx="948">
                  <c:v>18.33828499437556</c:v>
                </c:pt>
                <c:pt idx="949">
                  <c:v>17.54527510894597</c:v>
                </c:pt>
                <c:pt idx="950">
                  <c:v>17.286020720522146</c:v>
                </c:pt>
                <c:pt idx="951">
                  <c:v>17.429766947597198</c:v>
                </c:pt>
                <c:pt idx="952">
                  <c:v>17.25617057872791</c:v>
                </c:pt>
                <c:pt idx="953">
                  <c:v>17.823363817264738</c:v>
                </c:pt>
                <c:pt idx="954">
                  <c:v>17.37680647289811</c:v>
                </c:pt>
                <c:pt idx="955">
                  <c:v>17.58211303957767</c:v>
                </c:pt>
                <c:pt idx="956">
                  <c:v>17.05201546781766</c:v>
                </c:pt>
                <c:pt idx="957">
                  <c:v>16.605104536251023</c:v>
                </c:pt>
                <c:pt idx="958">
                  <c:v>17.146088452418997</c:v>
                </c:pt>
                <c:pt idx="959">
                  <c:v>17.56209083395712</c:v>
                </c:pt>
                <c:pt idx="960">
                  <c:v>18.47041698647717</c:v>
                </c:pt>
                <c:pt idx="961">
                  <c:v>19.234014498298354</c:v>
                </c:pt>
                <c:pt idx="962">
                  <c:v>19.844225272725566</c:v>
                </c:pt>
                <c:pt idx="963">
                  <c:v>20.38284297575477</c:v>
                </c:pt>
                <c:pt idx="964">
                  <c:v>20.598606843297336</c:v>
                </c:pt>
                <c:pt idx="965">
                  <c:v>20.332414551592294</c:v>
                </c:pt>
                <c:pt idx="966">
                  <c:v>20.146643736827315</c:v>
                </c:pt>
                <c:pt idx="967">
                  <c:v>20.94168847521518</c:v>
                </c:pt>
                <c:pt idx="968">
                  <c:v>20.705243044147245</c:v>
                </c:pt>
                <c:pt idx="969">
                  <c:v>20.924190141010783</c:v>
                </c:pt>
                <c:pt idx="970">
                  <c:v>21.857957721959664</c:v>
                </c:pt>
                <c:pt idx="971">
                  <c:v>22.04148019838226</c:v>
                </c:pt>
                <c:pt idx="972">
                  <c:v>21.197931400015218</c:v>
                </c:pt>
                <c:pt idx="973">
                  <c:v>21.451687754873376</c:v>
                </c:pt>
                <c:pt idx="974">
                  <c:v>21.44315856852623</c:v>
                </c:pt>
                <c:pt idx="975">
                  <c:v>20.65833644764903</c:v>
                </c:pt>
                <c:pt idx="976">
                  <c:v>19.089367498116644</c:v>
                </c:pt>
                <c:pt idx="977">
                  <c:v>16.82757124479246</c:v>
                </c:pt>
                <c:pt idx="978">
                  <c:v>17.141325661322785</c:v>
                </c:pt>
                <c:pt idx="979">
                  <c:v>17.571262631045524</c:v>
                </c:pt>
                <c:pt idx="980">
                  <c:v>17.321461147465474</c:v>
                </c:pt>
                <c:pt idx="981">
                  <c:v>16.739820967901327</c:v>
                </c:pt>
                <c:pt idx="982">
                  <c:v>17.85438648949714</c:v>
                </c:pt>
                <c:pt idx="983">
                  <c:v>18.58583611843986</c:v>
                </c:pt>
                <c:pt idx="984">
                  <c:v>19.259231693254055</c:v>
                </c:pt>
                <c:pt idx="985">
                  <c:v>19.46919130967141</c:v>
                </c:pt>
                <c:pt idx="986">
                  <c:v>19.288064606604838</c:v>
                </c:pt>
                <c:pt idx="987">
                  <c:v>20.150077238226977</c:v>
                </c:pt>
                <c:pt idx="988">
                  <c:v>20.507585864952606</c:v>
                </c:pt>
                <c:pt idx="989">
                  <c:v>20.384149993840992</c:v>
                </c:pt>
                <c:pt idx="990">
                  <c:v>19.969231885949632</c:v>
                </c:pt>
                <c:pt idx="991">
                  <c:v>20.472637900527676</c:v>
                </c:pt>
                <c:pt idx="992">
                  <c:v>20.96036009070511</c:v>
                </c:pt>
                <c:pt idx="993">
                  <c:v>20.8913445954115</c:v>
                </c:pt>
                <c:pt idx="994">
                  <c:v>20.72039933533971</c:v>
                </c:pt>
                <c:pt idx="995">
                  <c:v>21.038599376737054</c:v>
                </c:pt>
                <c:pt idx="996">
                  <c:v>21.62721619698094</c:v>
                </c:pt>
                <c:pt idx="997">
                  <c:v>21.83267082671033</c:v>
                </c:pt>
                <c:pt idx="998">
                  <c:v>22.167245585982638</c:v>
                </c:pt>
                <c:pt idx="999">
                  <c:v>22.422192169737176</c:v>
                </c:pt>
                <c:pt idx="1000">
                  <c:v>22.574330769563836</c:v>
                </c:pt>
                <c:pt idx="1001">
                  <c:v>22.300288036082797</c:v>
                </c:pt>
                <c:pt idx="1002">
                  <c:v>22.984351845738406</c:v>
                </c:pt>
                <c:pt idx="1003">
                  <c:v>22.650407292938798</c:v>
                </c:pt>
                <c:pt idx="1004">
                  <c:v>22.892221984231693</c:v>
                </c:pt>
                <c:pt idx="1005">
                  <c:v>23.212154680675344</c:v>
                </c:pt>
                <c:pt idx="1006">
                  <c:v>23.22501979309583</c:v>
                </c:pt>
                <c:pt idx="1007">
                  <c:v>22.752984772787272</c:v>
                </c:pt>
                <c:pt idx="1008">
                  <c:v>23.269335081922478</c:v>
                </c:pt>
                <c:pt idx="1009">
                  <c:v>23.37206827275135</c:v>
                </c:pt>
                <c:pt idx="1010">
                  <c:v>23.253528200034857</c:v>
                </c:pt>
                <c:pt idx="1011">
                  <c:v>23.420551954771312</c:v>
                </c:pt>
                <c:pt idx="1012">
                  <c:v>23.708808308861954</c:v>
                </c:pt>
                <c:pt idx="1013">
                  <c:v>22.3853429864578</c:v>
                </c:pt>
                <c:pt idx="1014">
                  <c:v>22.30078171217444</c:v>
                </c:pt>
                <c:pt idx="1015">
                  <c:v>22.665971845964396</c:v>
                </c:pt>
                <c:pt idx="1016">
                  <c:v>23.374146831648638</c:v>
                </c:pt>
                <c:pt idx="1017">
                  <c:v>23.7757455233127</c:v>
                </c:pt>
                <c:pt idx="1018">
                  <c:v>23.925461156673734</c:v>
                </c:pt>
                <c:pt idx="1019">
                  <c:v>23.69411154910634</c:v>
                </c:pt>
                <c:pt idx="1020">
                  <c:v>24.058483388421756</c:v>
                </c:pt>
                <c:pt idx="1021">
                  <c:v>23.700027145579412</c:v>
                </c:pt>
                <c:pt idx="1022">
                  <c:v>22.61111258229001</c:v>
                </c:pt>
                <c:pt idx="1023">
                  <c:v>23.113696462615838</c:v>
                </c:pt>
                <c:pt idx="1024">
                  <c:v>21.85217797676311</c:v>
                </c:pt>
                <c:pt idx="1025">
                  <c:v>21.555253383226262</c:v>
                </c:pt>
                <c:pt idx="1026">
                  <c:v>21.38170200743343</c:v>
                </c:pt>
                <c:pt idx="1027">
                  <c:v>19.913903864009825</c:v>
                </c:pt>
                <c:pt idx="1028">
                  <c:v>19.16167625061502</c:v>
                </c:pt>
                <c:pt idx="1029">
                  <c:v>18.82540937131569</c:v>
                </c:pt>
                <c:pt idx="1030">
                  <c:v>19.711251211928975</c:v>
                </c:pt>
                <c:pt idx="1031">
                  <c:v>19.736473752791987</c:v>
                </c:pt>
                <c:pt idx="1032">
                  <c:v>20.432242125384295</c:v>
                </c:pt>
                <c:pt idx="1033">
                  <c:v>21.074443163678453</c:v>
                </c:pt>
                <c:pt idx="1034">
                  <c:v>21.443898602019107</c:v>
                </c:pt>
                <c:pt idx="1035">
                  <c:v>21.686025566746252</c:v>
                </c:pt>
                <c:pt idx="1036">
                  <c:v>21.948477389658414</c:v>
                </c:pt>
                <c:pt idx="1037">
                  <c:v>21.552097609793492</c:v>
                </c:pt>
                <c:pt idx="1038">
                  <c:v>21.804196245666372</c:v>
                </c:pt>
                <c:pt idx="1039">
                  <c:v>22.030627049126025</c:v>
                </c:pt>
                <c:pt idx="1040">
                  <c:v>22.2191454886648</c:v>
                </c:pt>
                <c:pt idx="1041">
                  <c:v>22.068199194183897</c:v>
                </c:pt>
                <c:pt idx="1042">
                  <c:v>21.263102968336288</c:v>
                </c:pt>
                <c:pt idx="1043">
                  <c:v>21.75159780872364</c:v>
                </c:pt>
                <c:pt idx="1044">
                  <c:v>21.51153589633219</c:v>
                </c:pt>
                <c:pt idx="1045">
                  <c:v>20.42499237621423</c:v>
                </c:pt>
                <c:pt idx="1046">
                  <c:v>19.934711308295714</c:v>
                </c:pt>
                <c:pt idx="1047">
                  <c:v>21.27735601567175</c:v>
                </c:pt>
                <c:pt idx="1048">
                  <c:v>21.630227142779884</c:v>
                </c:pt>
                <c:pt idx="1049">
                  <c:v>22.004623431346545</c:v>
                </c:pt>
                <c:pt idx="1050">
                  <c:v>21.75353741567096</c:v>
                </c:pt>
                <c:pt idx="1051">
                  <c:v>21.13776679361786</c:v>
                </c:pt>
                <c:pt idx="1052">
                  <c:v>21.680275633292933</c:v>
                </c:pt>
                <c:pt idx="1053">
                  <c:v>22.004606927956885</c:v>
                </c:pt>
                <c:pt idx="1054">
                  <c:v>22.195529227158158</c:v>
                </c:pt>
                <c:pt idx="1055">
                  <c:v>22.27787299543489</c:v>
                </c:pt>
                <c:pt idx="1056">
                  <c:v>21.19496807284716</c:v>
                </c:pt>
                <c:pt idx="1057">
                  <c:v>20.895729901987245</c:v>
                </c:pt>
                <c:pt idx="1058">
                  <c:v>20.202287616481666</c:v>
                </c:pt>
                <c:pt idx="1059">
                  <c:v>20.428608081932165</c:v>
                </c:pt>
                <c:pt idx="1060">
                  <c:v>20.9722582719721</c:v>
                </c:pt>
                <c:pt idx="1061">
                  <c:v>19.71334158375764</c:v>
                </c:pt>
                <c:pt idx="1062">
                  <c:v>18.681708207192766</c:v>
                </c:pt>
                <c:pt idx="1063">
                  <c:v>18.42951559020775</c:v>
                </c:pt>
                <c:pt idx="1064">
                  <c:v>18.39804634467698</c:v>
                </c:pt>
                <c:pt idx="1065">
                  <c:v>18.448662031815363</c:v>
                </c:pt>
                <c:pt idx="1066">
                  <c:v>18.437760084691046</c:v>
                </c:pt>
                <c:pt idx="1067">
                  <c:v>17.326929913742692</c:v>
                </c:pt>
                <c:pt idx="1068">
                  <c:v>17.090541395140214</c:v>
                </c:pt>
                <c:pt idx="1069">
                  <c:v>16.372586787159854</c:v>
                </c:pt>
                <c:pt idx="1070">
                  <c:v>16.531690813943616</c:v>
                </c:pt>
                <c:pt idx="1071">
                  <c:v>15.87306781935406</c:v>
                </c:pt>
                <c:pt idx="1072">
                  <c:v>13.983836060789194</c:v>
                </c:pt>
                <c:pt idx="1073">
                  <c:v>13.799691797725185</c:v>
                </c:pt>
                <c:pt idx="1074">
                  <c:v>13.72649974435977</c:v>
                </c:pt>
                <c:pt idx="1075">
                  <c:v>14.10045651681545</c:v>
                </c:pt>
                <c:pt idx="1076">
                  <c:v>14.842661145242229</c:v>
                </c:pt>
                <c:pt idx="1077">
                  <c:v>15.064185404089637</c:v>
                </c:pt>
                <c:pt idx="1078">
                  <c:v>14.950761908791735</c:v>
                </c:pt>
                <c:pt idx="1079">
                  <c:v>15.873840687205748</c:v>
                </c:pt>
                <c:pt idx="1080">
                  <c:v>16.46179394349194</c:v>
                </c:pt>
                <c:pt idx="1081">
                  <c:v>17.034534781502128</c:v>
                </c:pt>
                <c:pt idx="1082">
                  <c:v>17.402902607188878</c:v>
                </c:pt>
                <c:pt idx="1083">
                  <c:v>17.924110447959613</c:v>
                </c:pt>
                <c:pt idx="1084">
                  <c:v>17.564153279699383</c:v>
                </c:pt>
                <c:pt idx="1085">
                  <c:v>17.083166880070703</c:v>
                </c:pt>
                <c:pt idx="1086">
                  <c:v>16.889414708693355</c:v>
                </c:pt>
                <c:pt idx="1087">
                  <c:v>16.519449443051563</c:v>
                </c:pt>
                <c:pt idx="1088">
                  <c:v>16.856792547836</c:v>
                </c:pt>
                <c:pt idx="1089">
                  <c:v>16.42886270915947</c:v>
                </c:pt>
                <c:pt idx="1090">
                  <c:v>15.638712654326644</c:v>
                </c:pt>
                <c:pt idx="1091">
                  <c:v>16.603557212925338</c:v>
                </c:pt>
                <c:pt idx="1092">
                  <c:v>17.262996797035175</c:v>
                </c:pt>
                <c:pt idx="1093">
                  <c:v>17.46414760548617</c:v>
                </c:pt>
                <c:pt idx="1094">
                  <c:v>17.805643849614942</c:v>
                </c:pt>
                <c:pt idx="1095">
                  <c:v>17.915161678498297</c:v>
                </c:pt>
                <c:pt idx="1096">
                  <c:v>17.66264620037256</c:v>
                </c:pt>
                <c:pt idx="1097">
                  <c:v>17.640857315740256</c:v>
                </c:pt>
                <c:pt idx="1098">
                  <c:v>17.398690031138177</c:v>
                </c:pt>
                <c:pt idx="1099">
                  <c:v>17.943404688029805</c:v>
                </c:pt>
                <c:pt idx="1100">
                  <c:v>17.613854552912116</c:v>
                </c:pt>
                <c:pt idx="1101">
                  <c:v>17.53318385415856</c:v>
                </c:pt>
                <c:pt idx="1102">
                  <c:v>18.338894714968063</c:v>
                </c:pt>
                <c:pt idx="1103">
                  <c:v>18.645719442073688</c:v>
                </c:pt>
                <c:pt idx="1104">
                  <c:v>18.71253046730244</c:v>
                </c:pt>
                <c:pt idx="1105">
                  <c:v>17.889889599193758</c:v>
                </c:pt>
                <c:pt idx="1106">
                  <c:v>17.412142058290343</c:v>
                </c:pt>
                <c:pt idx="1107">
                  <c:v>16.935740066050833</c:v>
                </c:pt>
                <c:pt idx="1108">
                  <c:v>16.314338759668576</c:v>
                </c:pt>
                <c:pt idx="1109">
                  <c:v>15.808323047681982</c:v>
                </c:pt>
                <c:pt idx="1110">
                  <c:v>15.889518573988784</c:v>
                </c:pt>
                <c:pt idx="1111">
                  <c:v>15.27850109470612</c:v>
                </c:pt>
                <c:pt idx="1112">
                  <c:v>15.475308601805558</c:v>
                </c:pt>
                <c:pt idx="1113">
                  <c:v>15.913516308933383</c:v>
                </c:pt>
                <c:pt idx="1114">
                  <c:v>14.651845159710565</c:v>
                </c:pt>
                <c:pt idx="1115">
                  <c:v>13.493329686205886</c:v>
                </c:pt>
                <c:pt idx="1116">
                  <c:v>13.530721892513949</c:v>
                </c:pt>
                <c:pt idx="1117">
                  <c:v>12.957321280205388</c:v>
                </c:pt>
                <c:pt idx="1118">
                  <c:v>13.31036423914016</c:v>
                </c:pt>
                <c:pt idx="1119">
                  <c:v>12.550411048540903</c:v>
                </c:pt>
                <c:pt idx="1120">
                  <c:v>11.995436947329658</c:v>
                </c:pt>
                <c:pt idx="1121">
                  <c:v>11.888498820078997</c:v>
                </c:pt>
                <c:pt idx="1122">
                  <c:v>10.394141805327049</c:v>
                </c:pt>
                <c:pt idx="1123">
                  <c:v>9.824195723141196</c:v>
                </c:pt>
                <c:pt idx="1124">
                  <c:v>8.680421305646332</c:v>
                </c:pt>
                <c:pt idx="1125">
                  <c:v>8.744983833809584</c:v>
                </c:pt>
                <c:pt idx="1126">
                  <c:v>8.948984512755604</c:v>
                </c:pt>
                <c:pt idx="1127">
                  <c:v>8.289060055923082</c:v>
                </c:pt>
                <c:pt idx="1128">
                  <c:v>8.92099550840425</c:v>
                </c:pt>
                <c:pt idx="1129">
                  <c:v>9.76224671616647</c:v>
                </c:pt>
                <c:pt idx="1130">
                  <c:v>10.16379676744404</c:v>
                </c:pt>
                <c:pt idx="1131">
                  <c:v>10.233076136605922</c:v>
                </c:pt>
                <c:pt idx="1132">
                  <c:v>10.818139119335811</c:v>
                </c:pt>
                <c:pt idx="1133">
                  <c:v>11.011354609247666</c:v>
                </c:pt>
                <c:pt idx="1134">
                  <c:v>10.902767048238578</c:v>
                </c:pt>
                <c:pt idx="1135">
                  <c:v>10.089769593328018</c:v>
                </c:pt>
                <c:pt idx="1136">
                  <c:v>9.91890535655942</c:v>
                </c:pt>
                <c:pt idx="1137">
                  <c:v>10.327599777501112</c:v>
                </c:pt>
                <c:pt idx="1138">
                  <c:v>10.435859457947895</c:v>
                </c:pt>
                <c:pt idx="1139">
                  <c:v>10.250368416256835</c:v>
                </c:pt>
                <c:pt idx="1140">
                  <c:v>11.185051362622147</c:v>
                </c:pt>
                <c:pt idx="1141">
                  <c:v>11.586092994449686</c:v>
                </c:pt>
                <c:pt idx="1142">
                  <c:v>11.631754403566505</c:v>
                </c:pt>
                <c:pt idx="1143">
                  <c:v>11.689164132206367</c:v>
                </c:pt>
                <c:pt idx="1144">
                  <c:v>11.532053585609424</c:v>
                </c:pt>
                <c:pt idx="1145">
                  <c:v>11.5438416314171</c:v>
                </c:pt>
                <c:pt idx="1146">
                  <c:v>11.757490488689909</c:v>
                </c:pt>
                <c:pt idx="1147">
                  <c:v>11.59798600250925</c:v>
                </c:pt>
                <c:pt idx="1148">
                  <c:v>11.805990949539794</c:v>
                </c:pt>
                <c:pt idx="1149">
                  <c:v>11.345696136316702</c:v>
                </c:pt>
                <c:pt idx="1150">
                  <c:v>11.248855860507966</c:v>
                </c:pt>
                <c:pt idx="1151">
                  <c:v>11.59758972658294</c:v>
                </c:pt>
                <c:pt idx="1152">
                  <c:v>11.437961346787553</c:v>
                </c:pt>
                <c:pt idx="1153">
                  <c:v>11.014841854222777</c:v>
                </c:pt>
                <c:pt idx="1154">
                  <c:v>10.895746511662745</c:v>
                </c:pt>
                <c:pt idx="1155">
                  <c:v>10.63603740914136</c:v>
                </c:pt>
                <c:pt idx="1156">
                  <c:v>10.548486693557</c:v>
                </c:pt>
                <c:pt idx="1157">
                  <c:v>10.53002395909076</c:v>
                </c:pt>
                <c:pt idx="1158">
                  <c:v>10.56769244777541</c:v>
                </c:pt>
                <c:pt idx="1159">
                  <c:v>10.268385666711</c:v>
                </c:pt>
                <c:pt idx="1160">
                  <c:v>10.067742820070706</c:v>
                </c:pt>
                <c:pt idx="1161">
                  <c:v>9.766666299556544</c:v>
                </c:pt>
                <c:pt idx="1162">
                  <c:v>9.766299983660199</c:v>
                </c:pt>
                <c:pt idx="1163">
                  <c:v>9.678266582535919</c:v>
                </c:pt>
                <c:pt idx="1164">
                  <c:v>9.241462260934687</c:v>
                </c:pt>
                <c:pt idx="1165">
                  <c:v>9.045263570704737</c:v>
                </c:pt>
                <c:pt idx="1166">
                  <c:v>8.950420077633892</c:v>
                </c:pt>
                <c:pt idx="1167">
                  <c:v>9.262588720866841</c:v>
                </c:pt>
                <c:pt idx="1168">
                  <c:v>9.634910728598445</c:v>
                </c:pt>
                <c:pt idx="1169">
                  <c:v>9.549678981041737</c:v>
                </c:pt>
                <c:pt idx="1170">
                  <c:v>9.425524047787356</c:v>
                </c:pt>
                <c:pt idx="1171">
                  <c:v>10.023970854003752</c:v>
                </c:pt>
                <c:pt idx="1172">
                  <c:v>9.94188747300441</c:v>
                </c:pt>
                <c:pt idx="1173">
                  <c:v>9.533608358208836</c:v>
                </c:pt>
                <c:pt idx="1174">
                  <c:v>8.928418902293151</c:v>
                </c:pt>
                <c:pt idx="1175">
                  <c:v>9.011941819133831</c:v>
                </c:pt>
                <c:pt idx="1176">
                  <c:v>9.257636919139975</c:v>
                </c:pt>
                <c:pt idx="1177">
                  <c:v>9.003740371045632</c:v>
                </c:pt>
                <c:pt idx="1178">
                  <c:v>9.070785029660767</c:v>
                </c:pt>
                <c:pt idx="1179">
                  <c:v>9.133063566217418</c:v>
                </c:pt>
                <c:pt idx="1180">
                  <c:v>8.794383289814961</c:v>
                </c:pt>
                <c:pt idx="1181">
                  <c:v>8.853937764693951</c:v>
                </c:pt>
                <c:pt idx="1182">
                  <c:v>8.827498045542365</c:v>
                </c:pt>
                <c:pt idx="1183">
                  <c:v>9.127165797215035</c:v>
                </c:pt>
                <c:pt idx="1184">
                  <c:v>9.112758990740955</c:v>
                </c:pt>
                <c:pt idx="1185">
                  <c:v>8.68184330689931</c:v>
                </c:pt>
                <c:pt idx="1186">
                  <c:v>8.518784302983557</c:v>
                </c:pt>
                <c:pt idx="1187">
                  <c:v>8.74520440466929</c:v>
                </c:pt>
                <c:pt idx="1188">
                  <c:v>8.850934180729109</c:v>
                </c:pt>
                <c:pt idx="1189">
                  <c:v>9.054476092192514</c:v>
                </c:pt>
                <c:pt idx="1190">
                  <c:v>8.081150900785497</c:v>
                </c:pt>
                <c:pt idx="1191">
                  <c:v>7.844024504719216</c:v>
                </c:pt>
                <c:pt idx="1192">
                  <c:v>8.104225807176492</c:v>
                </c:pt>
                <c:pt idx="1193">
                  <c:v>8.51207796230674</c:v>
                </c:pt>
                <c:pt idx="1194">
                  <c:v>8.880865527295839</c:v>
                </c:pt>
                <c:pt idx="1195">
                  <c:v>9.07100598161838</c:v>
                </c:pt>
                <c:pt idx="1196">
                  <c:v>9.196040131743239</c:v>
                </c:pt>
                <c:pt idx="1197">
                  <c:v>9.357841046757107</c:v>
                </c:pt>
                <c:pt idx="1198">
                  <c:v>9.654043663233388</c:v>
                </c:pt>
                <c:pt idx="1199">
                  <c:v>9.389902084921742</c:v>
                </c:pt>
                <c:pt idx="1200">
                  <c:v>9.25940453087795</c:v>
                </c:pt>
                <c:pt idx="1201">
                  <c:v>8.829899353831305</c:v>
                </c:pt>
                <c:pt idx="1202">
                  <c:v>9.081096883854622</c:v>
                </c:pt>
                <c:pt idx="1203">
                  <c:v>9.085561230788741</c:v>
                </c:pt>
                <c:pt idx="1204">
                  <c:v>8.818483466548063</c:v>
                </c:pt>
                <c:pt idx="1205">
                  <c:v>8.765340744304925</c:v>
                </c:pt>
                <c:pt idx="1206">
                  <c:v>8.445319467875505</c:v>
                </c:pt>
                <c:pt idx="1207">
                  <c:v>8.399806316566435</c:v>
                </c:pt>
                <c:pt idx="1208">
                  <c:v>7.581163051923153</c:v>
                </c:pt>
                <c:pt idx="1209">
                  <c:v>7.649141713319208</c:v>
                </c:pt>
                <c:pt idx="1210">
                  <c:v>7.810752565716107</c:v>
                </c:pt>
                <c:pt idx="1211">
                  <c:v>7.832562137141893</c:v>
                </c:pt>
                <c:pt idx="1212">
                  <c:v>7.388659973375991</c:v>
                </c:pt>
                <c:pt idx="1213">
                  <c:v>7.181823450546728</c:v>
                </c:pt>
                <c:pt idx="1214">
                  <c:v>6.950673793536028</c:v>
                </c:pt>
                <c:pt idx="1215">
                  <c:v>7.2590726254261435</c:v>
                </c:pt>
                <c:pt idx="1216">
                  <c:v>7.19261248446462</c:v>
                </c:pt>
                <c:pt idx="1217">
                  <c:v>6.692133988197586</c:v>
                </c:pt>
                <c:pt idx="1218">
                  <c:v>6.638653100208758</c:v>
                </c:pt>
                <c:pt idx="1219">
                  <c:v>6.643422752166087</c:v>
                </c:pt>
                <c:pt idx="1220">
                  <c:v>7.398838200323302</c:v>
                </c:pt>
                <c:pt idx="1221">
                  <c:v>7.999840994534583</c:v>
                </c:pt>
                <c:pt idx="1222">
                  <c:v>8.347476938155427</c:v>
                </c:pt>
                <c:pt idx="1223">
                  <c:v>8.467738401400474</c:v>
                </c:pt>
                <c:pt idx="1224">
                  <c:v>8.75678322413474</c:v>
                </c:pt>
                <c:pt idx="1225">
                  <c:v>8.910493436624117</c:v>
                </c:pt>
                <c:pt idx="1226">
                  <c:v>9.232829705190522</c:v>
                </c:pt>
                <c:pt idx="1227">
                  <c:v>9.531581284160406</c:v>
                </c:pt>
                <c:pt idx="1228">
                  <c:v>9.874456504668393</c:v>
                </c:pt>
                <c:pt idx="1229">
                  <c:v>10.000117903130013</c:v>
                </c:pt>
                <c:pt idx="1230">
                  <c:v>10.014475995571017</c:v>
                </c:pt>
                <c:pt idx="1231">
                  <c:v>9.7280569356652</c:v>
                </c:pt>
                <c:pt idx="1232">
                  <c:v>9.984202458028768</c:v>
                </c:pt>
                <c:pt idx="1233">
                  <c:v>10.003391799449616</c:v>
                </c:pt>
                <c:pt idx="1234">
                  <c:v>9.853581649364271</c:v>
                </c:pt>
                <c:pt idx="1235">
                  <c:v>9.815010903608663</c:v>
                </c:pt>
                <c:pt idx="1236">
                  <c:v>9.894931809202532</c:v>
                </c:pt>
                <c:pt idx="1237">
                  <c:v>9.324529645727978</c:v>
                </c:pt>
                <c:pt idx="1238">
                  <c:v>9.326747066508243</c:v>
                </c:pt>
                <c:pt idx="1239">
                  <c:v>9.305643404594822</c:v>
                </c:pt>
                <c:pt idx="1240">
                  <c:v>9.231831816896042</c:v>
                </c:pt>
                <c:pt idx="1241">
                  <c:v>9.010185512291006</c:v>
                </c:pt>
                <c:pt idx="1242">
                  <c:v>8.868302214043299</c:v>
                </c:pt>
                <c:pt idx="1243">
                  <c:v>9.62306325737317</c:v>
                </c:pt>
                <c:pt idx="1244">
                  <c:v>9.687341313628083</c:v>
                </c:pt>
                <c:pt idx="1245">
                  <c:v>9.595070703048506</c:v>
                </c:pt>
                <c:pt idx="1246">
                  <c:v>9.691973221783089</c:v>
                </c:pt>
                <c:pt idx="1247">
                  <c:v>9.595054801133458</c:v>
                </c:pt>
                <c:pt idx="1248">
                  <c:v>9.99700117773045</c:v>
                </c:pt>
                <c:pt idx="1249">
                  <c:v>10.494935172607075</c:v>
                </c:pt>
                <c:pt idx="1250">
                  <c:v>10.37321721492473</c:v>
                </c:pt>
                <c:pt idx="1251">
                  <c:v>10.397118719816817</c:v>
                </c:pt>
                <c:pt idx="1252">
                  <c:v>10.60812046786009</c:v>
                </c:pt>
                <c:pt idx="1253">
                  <c:v>10.810049845861208</c:v>
                </c:pt>
                <c:pt idx="1254">
                  <c:v>10.997563956793377</c:v>
                </c:pt>
                <c:pt idx="1255">
                  <c:v>10.738799808877276</c:v>
                </c:pt>
                <c:pt idx="1256">
                  <c:v>10.471234661697547</c:v>
                </c:pt>
                <c:pt idx="1257">
                  <c:v>10.552516982943747</c:v>
                </c:pt>
                <c:pt idx="1258">
                  <c:v>11.164611128667465</c:v>
                </c:pt>
                <c:pt idx="1259">
                  <c:v>11.690521474467593</c:v>
                </c:pt>
                <c:pt idx="1260">
                  <c:v>11.715007584487982</c:v>
                </c:pt>
                <c:pt idx="1261">
                  <c:v>12.38821909941812</c:v>
                </c:pt>
                <c:pt idx="1262">
                  <c:v>13.189022981532712</c:v>
                </c:pt>
                <c:pt idx="1263">
                  <c:v>13.552504172869476</c:v>
                </c:pt>
                <c:pt idx="1264">
                  <c:v>13.560046199232334</c:v>
                </c:pt>
                <c:pt idx="1265">
                  <c:v>13.888688626457109</c:v>
                </c:pt>
                <c:pt idx="1266">
                  <c:v>13.619995534083804</c:v>
                </c:pt>
                <c:pt idx="1267">
                  <c:v>13.887667550866057</c:v>
                </c:pt>
                <c:pt idx="1268">
                  <c:v>13.467314312977129</c:v>
                </c:pt>
                <c:pt idx="1269">
                  <c:v>13.42591886085736</c:v>
                </c:pt>
                <c:pt idx="1270">
                  <c:v>13.872985596138598</c:v>
                </c:pt>
                <c:pt idx="1271">
                  <c:v>14.08513981474331</c:v>
                </c:pt>
                <c:pt idx="1272">
                  <c:v>14.922208103718946</c:v>
                </c:pt>
                <c:pt idx="1273">
                  <c:v>15.822318142836457</c:v>
                </c:pt>
                <c:pt idx="1274">
                  <c:v>16.433343976069924</c:v>
                </c:pt>
                <c:pt idx="1275">
                  <c:v>16.196534453220885</c:v>
                </c:pt>
                <c:pt idx="1276">
                  <c:v>16.160311952655743</c:v>
                </c:pt>
                <c:pt idx="1277">
                  <c:v>16.82520730787872</c:v>
                </c:pt>
                <c:pt idx="1278">
                  <c:v>17.306004390512225</c:v>
                </c:pt>
                <c:pt idx="1279">
                  <c:v>18.326907245856347</c:v>
                </c:pt>
                <c:pt idx="1280">
                  <c:v>17.67562044993822</c:v>
                </c:pt>
                <c:pt idx="1281">
                  <c:v>15.530055563627315</c:v>
                </c:pt>
                <c:pt idx="1282">
                  <c:v>13.59088514318909</c:v>
                </c:pt>
                <c:pt idx="1283">
                  <c:v>13.389028514426967</c:v>
                </c:pt>
                <c:pt idx="1284">
                  <c:v>13.898336683569141</c:v>
                </c:pt>
                <c:pt idx="1285">
                  <c:v>14.298270962469525</c:v>
                </c:pt>
                <c:pt idx="1286">
                  <c:v>14.668946811103464</c:v>
                </c:pt>
                <c:pt idx="1287">
                  <c:v>14.433316420838947</c:v>
                </c:pt>
                <c:pt idx="1288">
                  <c:v>14.031891348027768</c:v>
                </c:pt>
                <c:pt idx="1289">
                  <c:v>14.766468647879616</c:v>
                </c:pt>
                <c:pt idx="1290">
                  <c:v>14.6083157175221</c:v>
                </c:pt>
                <c:pt idx="1291">
                  <c:v>14.24494631067565</c:v>
                </c:pt>
                <c:pt idx="1292">
                  <c:v>14.369428776140163</c:v>
                </c:pt>
                <c:pt idx="1293">
                  <c:v>14.811450153277724</c:v>
                </c:pt>
                <c:pt idx="1294">
                  <c:v>14.445530680872888</c:v>
                </c:pt>
                <c:pt idx="1295">
                  <c:v>14.702086748572</c:v>
                </c:pt>
                <c:pt idx="1296">
                  <c:v>15.08800564101867</c:v>
                </c:pt>
                <c:pt idx="1297">
                  <c:v>15.466992035089264</c:v>
                </c:pt>
                <c:pt idx="1298">
                  <c:v>15.29890147600612</c:v>
                </c:pt>
                <c:pt idx="1299">
                  <c:v>15.686673359016211</c:v>
                </c:pt>
                <c:pt idx="1300">
                  <c:v>16.186282079507013</c:v>
                </c:pt>
                <c:pt idx="1301">
                  <c:v>16.641830807265723</c:v>
                </c:pt>
                <c:pt idx="1302">
                  <c:v>17.013332622124913</c:v>
                </c:pt>
                <c:pt idx="1303">
                  <c:v>17.734173247696024</c:v>
                </c:pt>
                <c:pt idx="1304">
                  <c:v>17.71414257392756</c:v>
                </c:pt>
                <c:pt idx="1305">
                  <c:v>17.640776043979436</c:v>
                </c:pt>
                <c:pt idx="1306">
                  <c:v>17.242293179135533</c:v>
                </c:pt>
                <c:pt idx="1307">
                  <c:v>17.650134972665917</c:v>
                </c:pt>
                <c:pt idx="1308">
                  <c:v>17.048552339675997</c:v>
                </c:pt>
                <c:pt idx="1309">
                  <c:v>16.507811242446024</c:v>
                </c:pt>
                <c:pt idx="1310">
                  <c:v>16.833460092032166</c:v>
                </c:pt>
                <c:pt idx="1311">
                  <c:v>16.8136257508015</c:v>
                </c:pt>
                <c:pt idx="1312">
                  <c:v>17.392115203673985</c:v>
                </c:pt>
                <c:pt idx="1313">
                  <c:v>17.81677684909588</c:v>
                </c:pt>
                <c:pt idx="1314">
                  <c:v>17.746866537758205</c:v>
                </c:pt>
                <c:pt idx="1315">
                  <c:v>16.168056619059637</c:v>
                </c:pt>
                <c:pt idx="1316">
                  <c:v>15.30102203844686</c:v>
                </c:pt>
                <c:pt idx="1317">
                  <c:v>14.817892734244767</c:v>
                </c:pt>
                <c:pt idx="1318">
                  <c:v>15.187345842997248</c:v>
                </c:pt>
                <c:pt idx="1319">
                  <c:v>15.8460416872415</c:v>
                </c:pt>
                <c:pt idx="1320">
                  <c:v>15.605920795445622</c:v>
                </c:pt>
                <c:pt idx="1321">
                  <c:v>17.354365053457688</c:v>
                </c:pt>
                <c:pt idx="1322">
                  <c:v>17.818312200891288</c:v>
                </c:pt>
                <c:pt idx="1323">
                  <c:v>18.15553919538879</c:v>
                </c:pt>
                <c:pt idx="1324">
                  <c:v>18.03562308591389</c:v>
                </c:pt>
                <c:pt idx="1325">
                  <c:v>18.015419202388603</c:v>
                </c:pt>
                <c:pt idx="1326">
                  <c:v>18.10407730646323</c:v>
                </c:pt>
                <c:pt idx="1327">
                  <c:v>18.51289844495229</c:v>
                </c:pt>
                <c:pt idx="1328">
                  <c:v>18.35791826649198</c:v>
                </c:pt>
                <c:pt idx="1329">
                  <c:v>18.34982455819564</c:v>
                </c:pt>
                <c:pt idx="1330">
                  <c:v>18.289503975911543</c:v>
                </c:pt>
                <c:pt idx="1331">
                  <c:v>18.442294943826916</c:v>
                </c:pt>
                <c:pt idx="1332">
                  <c:v>19.773759030807334</c:v>
                </c:pt>
                <c:pt idx="1333">
                  <c:v>19.58366882705444</c:v>
                </c:pt>
                <c:pt idx="1334">
                  <c:v>19.28423879609887</c:v>
                </c:pt>
                <c:pt idx="1335">
                  <c:v>19.301832259230917</c:v>
                </c:pt>
                <c:pt idx="1336">
                  <c:v>19.662895030137214</c:v>
                </c:pt>
                <c:pt idx="1337">
                  <c:v>19.315971353396453</c:v>
                </c:pt>
                <c:pt idx="1338">
                  <c:v>19.62135648462196</c:v>
                </c:pt>
                <c:pt idx="1339">
                  <c:v>19.72275714087252</c:v>
                </c:pt>
                <c:pt idx="1340">
                  <c:v>19.709386168491324</c:v>
                </c:pt>
                <c:pt idx="1341">
                  <c:v>19.370880542925565</c:v>
                </c:pt>
                <c:pt idx="1342">
                  <c:v>19.834280267397386</c:v>
                </c:pt>
                <c:pt idx="1343">
                  <c:v>20.44925030921083</c:v>
                </c:pt>
                <c:pt idx="1344">
                  <c:v>20.32405027231898</c:v>
                </c:pt>
                <c:pt idx="1345">
                  <c:v>20.5459829893691</c:v>
                </c:pt>
                <c:pt idx="1346">
                  <c:v>20.855855753410143</c:v>
                </c:pt>
                <c:pt idx="1347">
                  <c:v>20.458004712360577</c:v>
                </c:pt>
                <c:pt idx="1348">
                  <c:v>20.518249863077102</c:v>
                </c:pt>
                <c:pt idx="1349">
                  <c:v>20.60900377354271</c:v>
                </c:pt>
                <c:pt idx="1350">
                  <c:v>20.565241538734604</c:v>
                </c:pt>
                <c:pt idx="1351">
                  <c:v>20.812880152947027</c:v>
                </c:pt>
                <c:pt idx="1352">
                  <c:v>20.994159001168022</c:v>
                </c:pt>
                <c:pt idx="1353">
                  <c:v>21.109839555199642</c:v>
                </c:pt>
                <c:pt idx="1354">
                  <c:v>21.038559923944046</c:v>
                </c:pt>
                <c:pt idx="1355">
                  <c:v>21.16539440230951</c:v>
                </c:pt>
                <c:pt idx="1356">
                  <c:v>21.412725545956032</c:v>
                </c:pt>
                <c:pt idx="1357">
                  <c:v>21.264585221859246</c:v>
                </c:pt>
                <c:pt idx="1358">
                  <c:v>20.83410552380895</c:v>
                </c:pt>
                <c:pt idx="1359">
                  <c:v>20.055952252983783</c:v>
                </c:pt>
                <c:pt idx="1360">
                  <c:v>20.19719919752643</c:v>
                </c:pt>
                <c:pt idx="1361">
                  <c:v>20.291473313610744</c:v>
                </c:pt>
                <c:pt idx="1362">
                  <c:v>20.06865310458434</c:v>
                </c:pt>
                <c:pt idx="1363">
                  <c:v>20.536266331174993</c:v>
                </c:pt>
                <c:pt idx="1364">
                  <c:v>20.577167614230607</c:v>
                </c:pt>
                <c:pt idx="1365">
                  <c:v>20.396469512425828</c:v>
                </c:pt>
                <c:pt idx="1366">
                  <c:v>20.210175509490842</c:v>
                </c:pt>
                <c:pt idx="1367">
                  <c:v>19.91217475245723</c:v>
                </c:pt>
                <c:pt idx="1368">
                  <c:v>20.219818966654906</c:v>
                </c:pt>
                <c:pt idx="1369">
                  <c:v>20.803289503077604</c:v>
                </c:pt>
                <c:pt idx="1370">
                  <c:v>21.153464910911765</c:v>
                </c:pt>
                <c:pt idx="1371">
                  <c:v>21.643481278125787</c:v>
                </c:pt>
                <c:pt idx="1372">
                  <c:v>22.19618490147534</c:v>
                </c:pt>
                <c:pt idx="1373">
                  <c:v>22.7191297440948</c:v>
                </c:pt>
                <c:pt idx="1374">
                  <c:v>23.377204645150332</c:v>
                </c:pt>
                <c:pt idx="1375">
                  <c:v>23.284855574561014</c:v>
                </c:pt>
                <c:pt idx="1376">
                  <c:v>23.946811039308287</c:v>
                </c:pt>
                <c:pt idx="1377">
                  <c:v>23.92756232281509</c:v>
                </c:pt>
                <c:pt idx="1378">
                  <c:v>24.348396754123925</c:v>
                </c:pt>
                <c:pt idx="1379">
                  <c:v>25.028209341893053</c:v>
                </c:pt>
                <c:pt idx="1380">
                  <c:v>24.7632813767746</c:v>
                </c:pt>
                <c:pt idx="1381">
                  <c:v>25.976917884115384</c:v>
                </c:pt>
                <c:pt idx="1382">
                  <c:v>25.630767634209935</c:v>
                </c:pt>
                <c:pt idx="1383">
                  <c:v>25.425030747462678</c:v>
                </c:pt>
                <c:pt idx="1384">
                  <c:v>25.814879754823373</c:v>
                </c:pt>
                <c:pt idx="1385">
                  <c:v>25.96751073532259</c:v>
                </c:pt>
                <c:pt idx="1386">
                  <c:v>24.859209199013076</c:v>
                </c:pt>
                <c:pt idx="1387">
                  <c:v>25.413341086948755</c:v>
                </c:pt>
                <c:pt idx="1388">
                  <c:v>25.68093226685539</c:v>
                </c:pt>
                <c:pt idx="1389">
                  <c:v>26.484306107853715</c:v>
                </c:pt>
                <c:pt idx="1390">
                  <c:v>27.586481013694048</c:v>
                </c:pt>
                <c:pt idx="1391">
                  <c:v>27.724814914313008</c:v>
                </c:pt>
                <c:pt idx="1392">
                  <c:v>28.33375303587377</c:v>
                </c:pt>
                <c:pt idx="1393">
                  <c:v>29.266541764393402</c:v>
                </c:pt>
                <c:pt idx="1394">
                  <c:v>28.803346121045106</c:v>
                </c:pt>
                <c:pt idx="1395">
                  <c:v>27.58600557092929</c:v>
                </c:pt>
                <c:pt idx="1396">
                  <c:v>29.92927398693161</c:v>
                </c:pt>
                <c:pt idx="1397">
                  <c:v>31.257507255080395</c:v>
                </c:pt>
                <c:pt idx="1398">
                  <c:v>32.76762414417437</c:v>
                </c:pt>
                <c:pt idx="1399">
                  <c:v>32.58725887965321</c:v>
                </c:pt>
                <c:pt idx="1400">
                  <c:v>32.667553729588505</c:v>
                </c:pt>
                <c:pt idx="1401">
                  <c:v>32.90247235045675</c:v>
                </c:pt>
                <c:pt idx="1402">
                  <c:v>32.33755321602906</c:v>
                </c:pt>
                <c:pt idx="1403">
                  <c:v>33.03175764629042</c:v>
                </c:pt>
                <c:pt idx="1404">
                  <c:v>32.86092782180144</c:v>
                </c:pt>
                <c:pt idx="1405">
                  <c:v>34.71068697479918</c:v>
                </c:pt>
                <c:pt idx="1406">
                  <c:v>36.297978872819954</c:v>
                </c:pt>
                <c:pt idx="1407">
                  <c:v>37.278009434117365</c:v>
                </c:pt>
                <c:pt idx="1408">
                  <c:v>36.95766106946161</c:v>
                </c:pt>
                <c:pt idx="1409">
                  <c:v>36.80334847909703</c:v>
                </c:pt>
                <c:pt idx="1410">
                  <c:v>38.26073914698336</c:v>
                </c:pt>
                <c:pt idx="1411">
                  <c:v>35.42441165699276</c:v>
                </c:pt>
                <c:pt idx="1412">
                  <c:v>33.533311653088</c:v>
                </c:pt>
                <c:pt idx="1413">
                  <c:v>33.7740625530564</c:v>
                </c:pt>
                <c:pt idx="1414">
                  <c:v>37.37045187461779</c:v>
                </c:pt>
                <c:pt idx="1415">
                  <c:v>38.821374156254464</c:v>
                </c:pt>
                <c:pt idx="1416">
                  <c:v>40.57825493643216</c:v>
                </c:pt>
                <c:pt idx="1417">
                  <c:v>40.40144903581126</c:v>
                </c:pt>
                <c:pt idx="1418">
                  <c:v>41.35742220214289</c:v>
                </c:pt>
                <c:pt idx="1419">
                  <c:v>42.70586935733705</c:v>
                </c:pt>
                <c:pt idx="1420">
                  <c:v>42.55802987841153</c:v>
                </c:pt>
                <c:pt idx="1421">
                  <c:v>42.18201484394977</c:v>
                </c:pt>
                <c:pt idx="1422">
                  <c:v>43.82942454323394</c:v>
                </c:pt>
                <c:pt idx="1423">
                  <c:v>41.93203748438466</c:v>
                </c:pt>
                <c:pt idx="1424">
                  <c:v>41.32475385635495</c:v>
                </c:pt>
                <c:pt idx="1425">
                  <c:v>40.554128590774646</c:v>
                </c:pt>
                <c:pt idx="1426">
                  <c:v>43.2096434210837</c:v>
                </c:pt>
                <c:pt idx="1427">
                  <c:v>44.19931781288076</c:v>
                </c:pt>
                <c:pt idx="1428">
                  <c:v>43.774386575125405</c:v>
                </c:pt>
                <c:pt idx="1429">
                  <c:v>42.18740599554479</c:v>
                </c:pt>
                <c:pt idx="1430">
                  <c:v>43.22262507121484</c:v>
                </c:pt>
                <c:pt idx="1431">
                  <c:v>43.53056201896101</c:v>
                </c:pt>
                <c:pt idx="1432">
                  <c:v>41.968025226789116</c:v>
                </c:pt>
                <c:pt idx="1433">
                  <c:v>42.78400819893815</c:v>
                </c:pt>
                <c:pt idx="1434">
                  <c:v>42.76011741418097</c:v>
                </c:pt>
                <c:pt idx="1435">
                  <c:v>42.871582791573395</c:v>
                </c:pt>
                <c:pt idx="1436">
                  <c:v>41.89996782769276</c:v>
                </c:pt>
                <c:pt idx="1437">
                  <c:v>39.37152968691703</c:v>
                </c:pt>
                <c:pt idx="1438">
                  <c:v>38.783935493243284</c:v>
                </c:pt>
                <c:pt idx="1439">
                  <c:v>37.27595196200667</c:v>
                </c:pt>
                <c:pt idx="1440">
                  <c:v>36.98055958883166</c:v>
                </c:pt>
                <c:pt idx="1441">
                  <c:v>35.83629402622508</c:v>
                </c:pt>
                <c:pt idx="1442">
                  <c:v>32.327302324791304</c:v>
                </c:pt>
                <c:pt idx="1443">
                  <c:v>32.174688337714755</c:v>
                </c:pt>
                <c:pt idx="1444">
                  <c:v>34.07547391149276</c:v>
                </c:pt>
                <c:pt idx="1445">
                  <c:v>33.069338125322226</c:v>
                </c:pt>
                <c:pt idx="1446">
                  <c:v>32.16325792839729</c:v>
                </c:pt>
                <c:pt idx="1447">
                  <c:v>31.40453238253163</c:v>
                </c:pt>
                <c:pt idx="1448">
                  <c:v>27.667580483539453</c:v>
                </c:pt>
                <c:pt idx="1449">
                  <c:v>28.57756696953341</c:v>
                </c:pt>
                <c:pt idx="1450">
                  <c:v>30.005307133995814</c:v>
                </c:pt>
                <c:pt idx="1451">
                  <c:v>30.500159723564284</c:v>
                </c:pt>
                <c:pt idx="1452">
                  <c:v>30.27740920161642</c:v>
                </c:pt>
                <c:pt idx="1453">
                  <c:v>29.085900683305027</c:v>
                </c:pt>
                <c:pt idx="1454">
                  <c:v>30.292335143272503</c:v>
                </c:pt>
                <c:pt idx="1455">
                  <c:v>29.00616029201357</c:v>
                </c:pt>
                <c:pt idx="1456">
                  <c:v>28.12837592256846</c:v>
                </c:pt>
                <c:pt idx="1457">
                  <c:v>26.387924102074184</c:v>
                </c:pt>
                <c:pt idx="1458">
                  <c:v>23.463343912175137</c:v>
                </c:pt>
                <c:pt idx="1459">
                  <c:v>23.58842808309195</c:v>
                </c:pt>
                <c:pt idx="1460">
                  <c:v>22.363804349557967</c:v>
                </c:pt>
                <c:pt idx="1461">
                  <c:v>21.953613457071253</c:v>
                </c:pt>
                <c:pt idx="1462">
                  <c:v>23.344615113247357</c:v>
                </c:pt>
                <c:pt idx="1463">
                  <c:v>23.097211389626185</c:v>
                </c:pt>
                <c:pt idx="1464">
                  <c:v>22.894157544851463</c:v>
                </c:pt>
                <c:pt idx="1465">
                  <c:v>21.210222542211152</c:v>
                </c:pt>
                <c:pt idx="1466">
                  <c:v>21.305825531214627</c:v>
                </c:pt>
                <c:pt idx="1467">
                  <c:v>22.42384595339428</c:v>
                </c:pt>
                <c:pt idx="1468">
                  <c:v>23.586780508261306</c:v>
                </c:pt>
                <c:pt idx="1469">
                  <c:v>24.827704991005373</c:v>
                </c:pt>
                <c:pt idx="1470">
                  <c:v>24.862813861914642</c:v>
                </c:pt>
                <c:pt idx="1471">
                  <c:v>24.637787119306548</c:v>
                </c:pt>
                <c:pt idx="1472">
                  <c:v>25.239124555683784</c:v>
                </c:pt>
                <c:pt idx="1473">
                  <c:v>25.67812648986711</c:v>
                </c:pt>
                <c:pt idx="1474">
                  <c:v>25.942135860780006</c:v>
                </c:pt>
                <c:pt idx="1475">
                  <c:v>26.630402413307298</c:v>
                </c:pt>
                <c:pt idx="1476">
                  <c:v>27.653538914861837</c:v>
                </c:pt>
                <c:pt idx="1477">
                  <c:v>27.645884025167092</c:v>
                </c:pt>
                <c:pt idx="1478">
                  <c:v>26.881711763275</c:v>
                </c:pt>
                <c:pt idx="1479">
                  <c:v>26.895778453155422</c:v>
                </c:pt>
                <c:pt idx="1480">
                  <c:v>25.89821448725862</c:v>
                </c:pt>
                <c:pt idx="1481">
                  <c:v>26.396618527068895</c:v>
                </c:pt>
                <c:pt idx="1482">
                  <c:v>25.691367436293692</c:v>
                </c:pt>
                <c:pt idx="1483">
                  <c:v>25.170052926392998</c:v>
                </c:pt>
                <c:pt idx="1484">
                  <c:v>25.66393111299936</c:v>
                </c:pt>
                <c:pt idx="1485">
                  <c:v>25.40724421204187</c:v>
                </c:pt>
                <c:pt idx="1486">
                  <c:v>26.46073529841054</c:v>
                </c:pt>
                <c:pt idx="1487">
                  <c:v>27.140133901785916</c:v>
                </c:pt>
                <c:pt idx="1488">
                  <c:v>26.58268883273492</c:v>
                </c:pt>
                <c:pt idx="1489">
                  <c:v>26.740124376045895</c:v>
                </c:pt>
                <c:pt idx="1490">
                  <c:v>26.334166824431378</c:v>
                </c:pt>
                <c:pt idx="1491">
                  <c:v>25.403674407249163</c:v>
                </c:pt>
                <c:pt idx="1492">
                  <c:v>25.644485520442036</c:v>
                </c:pt>
                <c:pt idx="1493">
                  <c:v>26.062105618915215</c:v>
                </c:pt>
                <c:pt idx="1494">
                  <c:v>26.28107786786108</c:v>
                </c:pt>
                <c:pt idx="1495">
                  <c:v>26.097193600501548</c:v>
                </c:pt>
                <c:pt idx="1496">
                  <c:v>25.722608707717203</c:v>
                </c:pt>
                <c:pt idx="1497">
                  <c:v>24.86886681295646</c:v>
                </c:pt>
                <c:pt idx="1498">
                  <c:v>25.92336819686501</c:v>
                </c:pt>
                <c:pt idx="1499">
                  <c:v>26.434798843415287</c:v>
                </c:pt>
                <c:pt idx="1500">
                  <c:v>26.459271319196326</c:v>
                </c:pt>
                <c:pt idx="1501">
                  <c:v>26.24001482708416</c:v>
                </c:pt>
                <c:pt idx="1502">
                  <c:v>26.318095823640906</c:v>
                </c:pt>
                <c:pt idx="1503">
                  <c:v>26.137653112546612</c:v>
                </c:pt>
                <c:pt idx="1504">
                  <c:v>25.64124137220465</c:v>
                </c:pt>
                <c:pt idx="1505">
                  <c:v>24.740556614648533</c:v>
                </c:pt>
                <c:pt idx="1506">
                  <c:v>24.687823581116568</c:v>
                </c:pt>
                <c:pt idx="1507">
                  <c:v>25.04234617944698</c:v>
                </c:pt>
                <c:pt idx="1508">
                  <c:v>25.63494131966622</c:v>
                </c:pt>
                <c:pt idx="1509">
                  <c:v>26.52855359341839</c:v>
                </c:pt>
                <c:pt idx="1510">
                  <c:v>26.918444632127017</c:v>
                </c:pt>
                <c:pt idx="1511">
                  <c:v>27.273038665477</c:v>
                </c:pt>
                <c:pt idx="1512">
                  <c:v>27.19796163835151</c:v>
                </c:pt>
                <c:pt idx="1513">
                  <c:v>27.30561743433473</c:v>
                </c:pt>
                <c:pt idx="1514">
                  <c:v>26.218468331767614</c:v>
                </c:pt>
                <c:pt idx="1515">
                  <c:v>26.96691602492287</c:v>
                </c:pt>
                <c:pt idx="1516">
                  <c:v>27.53898602633065</c:v>
                </c:pt>
                <c:pt idx="1517">
                  <c:v>27.408848700991015</c:v>
                </c:pt>
                <c:pt idx="1518">
                  <c:v>27.400722446243645</c:v>
                </c:pt>
                <c:pt idx="1519">
                  <c:v>26.13971276583722</c:v>
                </c:pt>
                <c:pt idx="1520">
                  <c:v>26.716690536910168</c:v>
                </c:pt>
                <c:pt idx="1521">
                  <c:v>27.311429808570384</c:v>
                </c:pt>
                <c:pt idx="1522">
                  <c:v>25.720400819964055</c:v>
                </c:pt>
                <c:pt idx="1523">
                  <c:v>25.946804431226944</c:v>
                </c:pt>
                <c:pt idx="1524">
                  <c:v>24.014277487238633</c:v>
                </c:pt>
                <c:pt idx="1525">
                  <c:v>23.487413714232723</c:v>
                </c:pt>
                <c:pt idx="1526">
                  <c:v>22.59926946737603</c:v>
                </c:pt>
                <c:pt idx="1527">
                  <c:v>23.34825861237892</c:v>
                </c:pt>
                <c:pt idx="1528">
                  <c:v>23.68854267743628</c:v>
                </c:pt>
                <c:pt idx="1529">
                  <c:v>22.409351777208233</c:v>
                </c:pt>
                <c:pt idx="1530">
                  <c:v>20.900246967426757</c:v>
                </c:pt>
                <c:pt idx="1531">
                  <c:v>21.394490754583934</c:v>
                </c:pt>
                <c:pt idx="1532">
                  <c:v>20.355949782986613</c:v>
                </c:pt>
                <c:pt idx="1533">
                  <c:v>16.381893046156755</c:v>
                </c:pt>
                <c:pt idx="1534">
                  <c:v>15.254561429525634</c:v>
                </c:pt>
                <c:pt idx="1535">
                  <c:v>15.370926237099217</c:v>
                </c:pt>
                <c:pt idx="1536">
                  <c:v>15.169539963203821</c:v>
                </c:pt>
                <c:pt idx="1537">
                  <c:v>14.11739885485468</c:v>
                </c:pt>
                <c:pt idx="1538">
                  <c:v>13.319128836367243</c:v>
                </c:pt>
                <c:pt idx="1539">
                  <c:v>14.976730666864556</c:v>
                </c:pt>
                <c:pt idx="1540">
                  <c:v>15.990837042671645</c:v>
                </c:pt>
                <c:pt idx="1541">
                  <c:v>16.378493035897534</c:v>
                </c:pt>
                <c:pt idx="1542">
                  <c:v>16.688783896123738</c:v>
                </c:pt>
                <c:pt idx="1543">
                  <c:v>18.087700934058645</c:v>
                </c:pt>
                <c:pt idx="1544">
                  <c:v>18.825229210929265</c:v>
                </c:pt>
                <c:pt idx="1545">
                  <c:v>19.351103328650787</c:v>
                </c:pt>
                <c:pt idx="1546">
                  <c:v>19.80565840099129</c:v>
                </c:pt>
                <c:pt idx="1547">
                  <c:v>20.315066787662058</c:v>
                </c:pt>
                <c:pt idx="1548">
                  <c:v>20.520463958328598</c:v>
                </c:pt>
                <c:pt idx="1549">
                  <c:v>19.91333973123638</c:v>
                </c:pt>
                <c:pt idx="1550">
                  <c:v>20.99697536253041</c:v>
                </c:pt>
                <c:pt idx="1551">
                  <c:v>21.79688249304686</c:v>
                </c:pt>
                <c:pt idx="1552">
                  <c:v>20.472560404918028</c:v>
                </c:pt>
                <c:pt idx="1553">
                  <c:v>19.734788843859466</c:v>
                </c:pt>
                <c:pt idx="1554">
                  <c:v>19.66143801032496</c:v>
                </c:pt>
                <c:pt idx="1555">
                  <c:v>19.763042071666533</c:v>
                </c:pt>
                <c:pt idx="1556">
                  <c:v>20.373917416187048</c:v>
                </c:pt>
                <c:pt idx="1557">
                  <c:v>21.23233987165562</c:v>
                </c:pt>
                <c:pt idx="1558">
                  <c:v>21.692776459844122</c:v>
                </c:pt>
                <c:pt idx="1559">
                  <c:v>22.388191381895947</c:v>
                </c:pt>
                <c:pt idx="1560">
                  <c:v>22.969916381860372</c:v>
                </c:pt>
                <c:pt idx="1561">
                  <c:v>23.48128160933216</c:v>
                </c:pt>
                <c:pt idx="1562">
                  <c:v>22.8910298760497</c:v>
                </c:pt>
                <c:pt idx="1563">
                  <c:v>23.13556314014436</c:v>
                </c:pt>
                <c:pt idx="1564">
                  <c:v>23.051189450821237</c:v>
                </c:pt>
                <c:pt idx="1565">
                  <c:v>22.092911397927196</c:v>
                </c:pt>
                <c:pt idx="1566">
                  <c:v>22.60292189864971</c:v>
                </c:pt>
                <c:pt idx="1567">
                  <c:v>20.04274793555346</c:v>
                </c:pt>
                <c:pt idx="1568">
                  <c:v>19.691179573870986</c:v>
                </c:pt>
                <c:pt idx="1569">
                  <c:v>20.14877883583049</c:v>
                </c:pt>
                <c:pt idx="1570">
                  <c:v>20.338186123412164</c:v>
                </c:pt>
                <c:pt idx="1571">
                  <c:v>20.516505633170155</c:v>
                </c:pt>
                <c:pt idx="1572">
                  <c:v>21.205755997644406</c:v>
                </c:pt>
                <c:pt idx="1573">
                  <c:v>21.790040219931296</c:v>
                </c:pt>
                <c:pt idx="1574">
                  <c:v>22.0465174200781</c:v>
                </c:pt>
                <c:pt idx="1575">
                  <c:v>21.77196758500446</c:v>
                </c:pt>
                <c:pt idx="1576">
                  <c:v>20.934518900265754</c:v>
                </c:pt>
                <c:pt idx="1577">
                  <c:v>20.540734553345473</c:v>
                </c:pt>
                <c:pt idx="1578">
                  <c:v>20.992470715389114</c:v>
                </c:pt>
                <c:pt idx="1579">
                  <c:v>21.403817913020045</c:v>
                </c:pt>
                <c:pt idx="1580">
                  <c:v>21.777708318922656</c:v>
                </c:pt>
                <c:pt idx="1581">
                  <c:v>21.572254048049665</c:v>
                </c:pt>
                <c:pt idx="1582">
                  <c:v>20.945184854903655</c:v>
                </c:pt>
                <c:pt idx="1583">
                  <c:v>21.337606972945675</c:v>
                </c:pt>
                <c:pt idx="1584">
                  <c:v>22.054431560779324</c:v>
                </c:pt>
                <c:pt idx="1585">
                  <c:v>22.258163888741457</c:v>
                </c:pt>
                <c:pt idx="1586">
                  <c:v>22.55270014766213</c:v>
                </c:pt>
                <c:pt idx="1587">
                  <c:v>22.32755449740583</c:v>
                </c:pt>
              </c:numCache>
            </c:numRef>
          </c:yVal>
          <c:smooth val="0"/>
        </c:ser>
        <c:axId val="8758218"/>
        <c:axId val="11715099"/>
      </c:scatterChart>
      <c:scatterChart>
        <c:scatterStyle val="lineMarker"/>
        <c:varyColors val="0"/>
        <c:ser>
          <c:idx val="1"/>
          <c:order val="1"/>
          <c:tx>
            <c:v>Interest Rate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Data!$F$129:$F$1716</c:f>
              <c:numCache>
                <c:ptCount val="1588"/>
                <c:pt idx="0">
                  <c:v>1881.0416666666576</c:v>
                </c:pt>
                <c:pt idx="1">
                  <c:v>1881.124999999991</c:v>
                </c:pt>
                <c:pt idx="2">
                  <c:v>1881.2083333333242</c:v>
                </c:pt>
                <c:pt idx="3">
                  <c:v>1881.2916666666574</c:v>
                </c:pt>
                <c:pt idx="4">
                  <c:v>1881.3749999999907</c:v>
                </c:pt>
                <c:pt idx="5">
                  <c:v>1881.458333333324</c:v>
                </c:pt>
                <c:pt idx="6">
                  <c:v>1881.5416666666572</c:v>
                </c:pt>
                <c:pt idx="7">
                  <c:v>1881.6249999999905</c:v>
                </c:pt>
                <c:pt idx="8">
                  <c:v>1881.7083333333237</c:v>
                </c:pt>
                <c:pt idx="9">
                  <c:v>1881.791666666657</c:v>
                </c:pt>
                <c:pt idx="10">
                  <c:v>1881.8749999999902</c:v>
                </c:pt>
                <c:pt idx="11">
                  <c:v>1881.9583333333235</c:v>
                </c:pt>
                <c:pt idx="12">
                  <c:v>1882.0416666666567</c:v>
                </c:pt>
                <c:pt idx="13">
                  <c:v>1882.12499999999</c:v>
                </c:pt>
                <c:pt idx="14">
                  <c:v>1882.2083333333233</c:v>
                </c:pt>
                <c:pt idx="15">
                  <c:v>1882.2916666666565</c:v>
                </c:pt>
                <c:pt idx="16">
                  <c:v>1882.3749999999898</c:v>
                </c:pt>
                <c:pt idx="17">
                  <c:v>1882.458333333323</c:v>
                </c:pt>
                <c:pt idx="18">
                  <c:v>1882.5416666666563</c:v>
                </c:pt>
                <c:pt idx="19">
                  <c:v>1882.6249999999895</c:v>
                </c:pt>
                <c:pt idx="20">
                  <c:v>1882.7083333333228</c:v>
                </c:pt>
                <c:pt idx="21">
                  <c:v>1882.791666666656</c:v>
                </c:pt>
                <c:pt idx="22">
                  <c:v>1882.8749999999893</c:v>
                </c:pt>
                <c:pt idx="23">
                  <c:v>1882.9583333333226</c:v>
                </c:pt>
                <c:pt idx="24">
                  <c:v>1883.0416666666558</c:v>
                </c:pt>
                <c:pt idx="25">
                  <c:v>1883.124999999989</c:v>
                </c:pt>
                <c:pt idx="26">
                  <c:v>1883.2083333333223</c:v>
                </c:pt>
                <c:pt idx="27">
                  <c:v>1883.2916666666556</c:v>
                </c:pt>
                <c:pt idx="28">
                  <c:v>1883.3749999999889</c:v>
                </c:pt>
                <c:pt idx="29">
                  <c:v>1883.4583333333221</c:v>
                </c:pt>
                <c:pt idx="30">
                  <c:v>1883.5416666666554</c:v>
                </c:pt>
                <c:pt idx="31">
                  <c:v>1883.6249999999886</c:v>
                </c:pt>
                <c:pt idx="32">
                  <c:v>1883.708333333322</c:v>
                </c:pt>
                <c:pt idx="33">
                  <c:v>1883.7916666666551</c:v>
                </c:pt>
                <c:pt idx="34">
                  <c:v>1883.8749999999884</c:v>
                </c:pt>
                <c:pt idx="35">
                  <c:v>1883.9583333333217</c:v>
                </c:pt>
                <c:pt idx="36">
                  <c:v>1884.041666666655</c:v>
                </c:pt>
                <c:pt idx="37">
                  <c:v>1884.1249999999882</c:v>
                </c:pt>
                <c:pt idx="38">
                  <c:v>1884.2083333333214</c:v>
                </c:pt>
                <c:pt idx="39">
                  <c:v>1884.2916666666547</c:v>
                </c:pt>
                <c:pt idx="40">
                  <c:v>1884.374999999988</c:v>
                </c:pt>
                <c:pt idx="41">
                  <c:v>1884.4583333333212</c:v>
                </c:pt>
                <c:pt idx="42">
                  <c:v>1884.5416666666545</c:v>
                </c:pt>
                <c:pt idx="43">
                  <c:v>1884.6249999999877</c:v>
                </c:pt>
                <c:pt idx="44">
                  <c:v>1884.708333333321</c:v>
                </c:pt>
                <c:pt idx="45">
                  <c:v>1884.7916666666542</c:v>
                </c:pt>
                <c:pt idx="46">
                  <c:v>1884.8749999999875</c:v>
                </c:pt>
                <c:pt idx="47">
                  <c:v>1884.9583333333208</c:v>
                </c:pt>
                <c:pt idx="48">
                  <c:v>1885.041666666654</c:v>
                </c:pt>
                <c:pt idx="49">
                  <c:v>1885.1249999999873</c:v>
                </c:pt>
                <c:pt idx="50">
                  <c:v>1885.2083333333205</c:v>
                </c:pt>
                <c:pt idx="51">
                  <c:v>1885.2916666666538</c:v>
                </c:pt>
                <c:pt idx="52">
                  <c:v>1885.374999999987</c:v>
                </c:pt>
                <c:pt idx="53">
                  <c:v>1885.4583333333203</c:v>
                </c:pt>
                <c:pt idx="54">
                  <c:v>1885.5416666666536</c:v>
                </c:pt>
                <c:pt idx="55">
                  <c:v>1885.6249999999868</c:v>
                </c:pt>
                <c:pt idx="56">
                  <c:v>1885.70833333332</c:v>
                </c:pt>
                <c:pt idx="57">
                  <c:v>1885.7916666666533</c:v>
                </c:pt>
                <c:pt idx="58">
                  <c:v>1885.8749999999866</c:v>
                </c:pt>
                <c:pt idx="59">
                  <c:v>1885.9583333333198</c:v>
                </c:pt>
                <c:pt idx="60">
                  <c:v>1886.041666666653</c:v>
                </c:pt>
                <c:pt idx="61">
                  <c:v>1886.1249999999864</c:v>
                </c:pt>
                <c:pt idx="62">
                  <c:v>1886.2083333333196</c:v>
                </c:pt>
                <c:pt idx="63">
                  <c:v>1886.2916666666529</c:v>
                </c:pt>
                <c:pt idx="64">
                  <c:v>1886.3749999999861</c:v>
                </c:pt>
                <c:pt idx="65">
                  <c:v>1886.4583333333194</c:v>
                </c:pt>
                <c:pt idx="66">
                  <c:v>1886.5416666666526</c:v>
                </c:pt>
                <c:pt idx="67">
                  <c:v>1886.624999999986</c:v>
                </c:pt>
                <c:pt idx="68">
                  <c:v>1886.7083333333192</c:v>
                </c:pt>
                <c:pt idx="69">
                  <c:v>1886.7916666666524</c:v>
                </c:pt>
                <c:pt idx="70">
                  <c:v>1886.8749999999857</c:v>
                </c:pt>
                <c:pt idx="71">
                  <c:v>1886.958333333319</c:v>
                </c:pt>
                <c:pt idx="72">
                  <c:v>1887.0416666666522</c:v>
                </c:pt>
                <c:pt idx="73">
                  <c:v>1887.1249999999854</c:v>
                </c:pt>
                <c:pt idx="74">
                  <c:v>1887.2083333333187</c:v>
                </c:pt>
                <c:pt idx="75">
                  <c:v>1887.291666666652</c:v>
                </c:pt>
                <c:pt idx="76">
                  <c:v>1887.3749999999852</c:v>
                </c:pt>
                <c:pt idx="77">
                  <c:v>1887.4583333333185</c:v>
                </c:pt>
                <c:pt idx="78">
                  <c:v>1887.5416666666517</c:v>
                </c:pt>
                <c:pt idx="79">
                  <c:v>1887.624999999985</c:v>
                </c:pt>
                <c:pt idx="80">
                  <c:v>1887.7083333333183</c:v>
                </c:pt>
                <c:pt idx="81">
                  <c:v>1887.7916666666515</c:v>
                </c:pt>
                <c:pt idx="82">
                  <c:v>1887.8749999999848</c:v>
                </c:pt>
                <c:pt idx="83">
                  <c:v>1887.958333333318</c:v>
                </c:pt>
                <c:pt idx="84">
                  <c:v>1888.0416666666513</c:v>
                </c:pt>
                <c:pt idx="85">
                  <c:v>1888.1249999999845</c:v>
                </c:pt>
                <c:pt idx="86">
                  <c:v>1888.2083333333178</c:v>
                </c:pt>
                <c:pt idx="87">
                  <c:v>1888.291666666651</c:v>
                </c:pt>
                <c:pt idx="88">
                  <c:v>1888.3749999999843</c:v>
                </c:pt>
                <c:pt idx="89">
                  <c:v>1888.4583333333176</c:v>
                </c:pt>
                <c:pt idx="90">
                  <c:v>1888.5416666666508</c:v>
                </c:pt>
                <c:pt idx="91">
                  <c:v>1888.624999999984</c:v>
                </c:pt>
                <c:pt idx="92">
                  <c:v>1888.7083333333173</c:v>
                </c:pt>
                <c:pt idx="93">
                  <c:v>1888.7916666666506</c:v>
                </c:pt>
                <c:pt idx="94">
                  <c:v>1888.8749999999839</c:v>
                </c:pt>
                <c:pt idx="95">
                  <c:v>1888.9583333333171</c:v>
                </c:pt>
                <c:pt idx="96">
                  <c:v>1889.0416666666504</c:v>
                </c:pt>
                <c:pt idx="97">
                  <c:v>1889.1249999999836</c:v>
                </c:pt>
                <c:pt idx="98">
                  <c:v>1889.208333333317</c:v>
                </c:pt>
                <c:pt idx="99">
                  <c:v>1889.2916666666501</c:v>
                </c:pt>
                <c:pt idx="100">
                  <c:v>1889.3749999999834</c:v>
                </c:pt>
                <c:pt idx="101">
                  <c:v>1889.4583333333167</c:v>
                </c:pt>
                <c:pt idx="102">
                  <c:v>1889.54166666665</c:v>
                </c:pt>
                <c:pt idx="103">
                  <c:v>1889.6249999999832</c:v>
                </c:pt>
                <c:pt idx="104">
                  <c:v>1889.7083333333164</c:v>
                </c:pt>
                <c:pt idx="105">
                  <c:v>1889.7916666666497</c:v>
                </c:pt>
                <c:pt idx="106">
                  <c:v>1889.874999999983</c:v>
                </c:pt>
                <c:pt idx="107">
                  <c:v>1889.9583333333162</c:v>
                </c:pt>
                <c:pt idx="108">
                  <c:v>1890.0416666666495</c:v>
                </c:pt>
                <c:pt idx="109">
                  <c:v>1890.1249999999827</c:v>
                </c:pt>
                <c:pt idx="110">
                  <c:v>1890.208333333316</c:v>
                </c:pt>
                <c:pt idx="111">
                  <c:v>1890.2916666666492</c:v>
                </c:pt>
                <c:pt idx="112">
                  <c:v>1890.3749999999825</c:v>
                </c:pt>
                <c:pt idx="113">
                  <c:v>1890.4583333333157</c:v>
                </c:pt>
                <c:pt idx="114">
                  <c:v>1890.541666666649</c:v>
                </c:pt>
                <c:pt idx="115">
                  <c:v>1890.6249999999823</c:v>
                </c:pt>
                <c:pt idx="116">
                  <c:v>1890.7083333333155</c:v>
                </c:pt>
                <c:pt idx="117">
                  <c:v>1890.7916666666488</c:v>
                </c:pt>
                <c:pt idx="118">
                  <c:v>1890.874999999982</c:v>
                </c:pt>
                <c:pt idx="119">
                  <c:v>1890.9583333333153</c:v>
                </c:pt>
                <c:pt idx="120">
                  <c:v>1891.0416666666486</c:v>
                </c:pt>
                <c:pt idx="121">
                  <c:v>1891.1249999999818</c:v>
                </c:pt>
                <c:pt idx="122">
                  <c:v>1891.208333333315</c:v>
                </c:pt>
                <c:pt idx="123">
                  <c:v>1891.2916666666483</c:v>
                </c:pt>
                <c:pt idx="124">
                  <c:v>1891.3749999999816</c:v>
                </c:pt>
                <c:pt idx="125">
                  <c:v>1891.4583333333148</c:v>
                </c:pt>
                <c:pt idx="126">
                  <c:v>1891.541666666648</c:v>
                </c:pt>
                <c:pt idx="127">
                  <c:v>1891.6249999999814</c:v>
                </c:pt>
                <c:pt idx="128">
                  <c:v>1891.7083333333146</c:v>
                </c:pt>
                <c:pt idx="129">
                  <c:v>1891.7916666666479</c:v>
                </c:pt>
                <c:pt idx="130">
                  <c:v>1891.8749999999811</c:v>
                </c:pt>
                <c:pt idx="131">
                  <c:v>1891.9583333333144</c:v>
                </c:pt>
                <c:pt idx="132">
                  <c:v>1892.0416666666476</c:v>
                </c:pt>
                <c:pt idx="133">
                  <c:v>1892.124999999981</c:v>
                </c:pt>
                <c:pt idx="134">
                  <c:v>1892.2083333333142</c:v>
                </c:pt>
                <c:pt idx="135">
                  <c:v>1892.2916666666474</c:v>
                </c:pt>
                <c:pt idx="136">
                  <c:v>1892.3749999999807</c:v>
                </c:pt>
                <c:pt idx="137">
                  <c:v>1892.458333333314</c:v>
                </c:pt>
                <c:pt idx="138">
                  <c:v>1892.5416666666472</c:v>
                </c:pt>
                <c:pt idx="139">
                  <c:v>1892.6249999999804</c:v>
                </c:pt>
                <c:pt idx="140">
                  <c:v>1892.7083333333137</c:v>
                </c:pt>
                <c:pt idx="141">
                  <c:v>1892.791666666647</c:v>
                </c:pt>
                <c:pt idx="142">
                  <c:v>1892.8749999999802</c:v>
                </c:pt>
                <c:pt idx="143">
                  <c:v>1892.9583333333135</c:v>
                </c:pt>
                <c:pt idx="144">
                  <c:v>1893.0416666666467</c:v>
                </c:pt>
                <c:pt idx="145">
                  <c:v>1893.12499999998</c:v>
                </c:pt>
                <c:pt idx="146">
                  <c:v>1893.2083333333132</c:v>
                </c:pt>
                <c:pt idx="147">
                  <c:v>1893.2916666666465</c:v>
                </c:pt>
                <c:pt idx="148">
                  <c:v>1893.3749999999798</c:v>
                </c:pt>
                <c:pt idx="149">
                  <c:v>1893.458333333313</c:v>
                </c:pt>
                <c:pt idx="150">
                  <c:v>1893.5416666666463</c:v>
                </c:pt>
                <c:pt idx="151">
                  <c:v>1893.6249999999795</c:v>
                </c:pt>
                <c:pt idx="152">
                  <c:v>1893.7083333333128</c:v>
                </c:pt>
                <c:pt idx="153">
                  <c:v>1893.791666666646</c:v>
                </c:pt>
                <c:pt idx="154">
                  <c:v>1893.8749999999793</c:v>
                </c:pt>
                <c:pt idx="155">
                  <c:v>1893.9583333333126</c:v>
                </c:pt>
                <c:pt idx="156">
                  <c:v>1894.0416666666458</c:v>
                </c:pt>
                <c:pt idx="157">
                  <c:v>1894.124999999979</c:v>
                </c:pt>
                <c:pt idx="158">
                  <c:v>1894.2083333333123</c:v>
                </c:pt>
                <c:pt idx="159">
                  <c:v>1894.2916666666456</c:v>
                </c:pt>
                <c:pt idx="160">
                  <c:v>1894.3749999999789</c:v>
                </c:pt>
                <c:pt idx="161">
                  <c:v>1894.458333333312</c:v>
                </c:pt>
                <c:pt idx="162">
                  <c:v>1894.5416666666454</c:v>
                </c:pt>
                <c:pt idx="163">
                  <c:v>1894.6249999999786</c:v>
                </c:pt>
                <c:pt idx="164">
                  <c:v>1894.7083333333119</c:v>
                </c:pt>
                <c:pt idx="165">
                  <c:v>1894.7916666666451</c:v>
                </c:pt>
                <c:pt idx="166">
                  <c:v>1894.8749999999784</c:v>
                </c:pt>
                <c:pt idx="167">
                  <c:v>1894.9583333333117</c:v>
                </c:pt>
                <c:pt idx="168">
                  <c:v>1895.041666666645</c:v>
                </c:pt>
                <c:pt idx="169">
                  <c:v>1895.1249999999782</c:v>
                </c:pt>
                <c:pt idx="170">
                  <c:v>1895.2083333333114</c:v>
                </c:pt>
                <c:pt idx="171">
                  <c:v>1895.2916666666447</c:v>
                </c:pt>
                <c:pt idx="172">
                  <c:v>1895.374999999978</c:v>
                </c:pt>
                <c:pt idx="173">
                  <c:v>1895.4583333333112</c:v>
                </c:pt>
                <c:pt idx="174">
                  <c:v>1895.5416666666445</c:v>
                </c:pt>
                <c:pt idx="175">
                  <c:v>1895.6249999999777</c:v>
                </c:pt>
                <c:pt idx="176">
                  <c:v>1895.708333333311</c:v>
                </c:pt>
                <c:pt idx="177">
                  <c:v>1895.7916666666442</c:v>
                </c:pt>
                <c:pt idx="178">
                  <c:v>1895.8749999999775</c:v>
                </c:pt>
                <c:pt idx="179">
                  <c:v>1895.9583333333107</c:v>
                </c:pt>
                <c:pt idx="180">
                  <c:v>1896.041666666644</c:v>
                </c:pt>
                <c:pt idx="181">
                  <c:v>1896.1249999999773</c:v>
                </c:pt>
                <c:pt idx="182">
                  <c:v>1896.2083333333105</c:v>
                </c:pt>
                <c:pt idx="183">
                  <c:v>1896.2916666666438</c:v>
                </c:pt>
                <c:pt idx="184">
                  <c:v>1896.374999999977</c:v>
                </c:pt>
                <c:pt idx="185">
                  <c:v>1896.4583333333103</c:v>
                </c:pt>
                <c:pt idx="186">
                  <c:v>1896.5416666666436</c:v>
                </c:pt>
                <c:pt idx="187">
                  <c:v>1896.6249999999768</c:v>
                </c:pt>
                <c:pt idx="188">
                  <c:v>1896.70833333331</c:v>
                </c:pt>
                <c:pt idx="189">
                  <c:v>1896.7916666666433</c:v>
                </c:pt>
                <c:pt idx="190">
                  <c:v>1896.8749999999766</c:v>
                </c:pt>
                <c:pt idx="191">
                  <c:v>1896.9583333333098</c:v>
                </c:pt>
                <c:pt idx="192">
                  <c:v>1897.041666666643</c:v>
                </c:pt>
                <c:pt idx="193">
                  <c:v>1897.1249999999764</c:v>
                </c:pt>
                <c:pt idx="194">
                  <c:v>1897.2083333333096</c:v>
                </c:pt>
                <c:pt idx="195">
                  <c:v>1897.2916666666429</c:v>
                </c:pt>
                <c:pt idx="196">
                  <c:v>1897.3749999999761</c:v>
                </c:pt>
                <c:pt idx="197">
                  <c:v>1897.4583333333094</c:v>
                </c:pt>
                <c:pt idx="198">
                  <c:v>1897.5416666666426</c:v>
                </c:pt>
                <c:pt idx="199">
                  <c:v>1897.624999999976</c:v>
                </c:pt>
                <c:pt idx="200">
                  <c:v>1897.7083333333092</c:v>
                </c:pt>
                <c:pt idx="201">
                  <c:v>1897.7916666666424</c:v>
                </c:pt>
                <c:pt idx="202">
                  <c:v>1897.8749999999757</c:v>
                </c:pt>
                <c:pt idx="203">
                  <c:v>1897.958333333309</c:v>
                </c:pt>
                <c:pt idx="204">
                  <c:v>1898.0416666666422</c:v>
                </c:pt>
                <c:pt idx="205">
                  <c:v>1898.1249999999754</c:v>
                </c:pt>
                <c:pt idx="206">
                  <c:v>1898.2083333333087</c:v>
                </c:pt>
                <c:pt idx="207">
                  <c:v>1898.291666666642</c:v>
                </c:pt>
                <c:pt idx="208">
                  <c:v>1898.3749999999752</c:v>
                </c:pt>
                <c:pt idx="209">
                  <c:v>1898.4583333333085</c:v>
                </c:pt>
                <c:pt idx="210">
                  <c:v>1898.5416666666417</c:v>
                </c:pt>
                <c:pt idx="211">
                  <c:v>1898.624999999975</c:v>
                </c:pt>
                <c:pt idx="212">
                  <c:v>1898.7083333333082</c:v>
                </c:pt>
                <c:pt idx="213">
                  <c:v>1898.7916666666415</c:v>
                </c:pt>
                <c:pt idx="214">
                  <c:v>1898.8749999999748</c:v>
                </c:pt>
                <c:pt idx="215">
                  <c:v>1898.958333333308</c:v>
                </c:pt>
                <c:pt idx="216">
                  <c:v>1899.0416666666413</c:v>
                </c:pt>
                <c:pt idx="217">
                  <c:v>1899.1249999999745</c:v>
                </c:pt>
                <c:pt idx="218">
                  <c:v>1899.2083333333078</c:v>
                </c:pt>
                <c:pt idx="219">
                  <c:v>1899.291666666641</c:v>
                </c:pt>
                <c:pt idx="220">
                  <c:v>1899.3749999999743</c:v>
                </c:pt>
                <c:pt idx="221">
                  <c:v>1899.4583333333076</c:v>
                </c:pt>
                <c:pt idx="222">
                  <c:v>1899.5416666666408</c:v>
                </c:pt>
                <c:pt idx="223">
                  <c:v>1899.624999999974</c:v>
                </c:pt>
                <c:pt idx="224">
                  <c:v>1899.7083333333073</c:v>
                </c:pt>
                <c:pt idx="225">
                  <c:v>1899.7916666666406</c:v>
                </c:pt>
                <c:pt idx="226">
                  <c:v>1899.8749999999739</c:v>
                </c:pt>
                <c:pt idx="227">
                  <c:v>1899.958333333307</c:v>
                </c:pt>
                <c:pt idx="228">
                  <c:v>1900.0416666666404</c:v>
                </c:pt>
                <c:pt idx="229">
                  <c:v>1900.1249999999736</c:v>
                </c:pt>
                <c:pt idx="230">
                  <c:v>1900.2083333333069</c:v>
                </c:pt>
                <c:pt idx="231">
                  <c:v>1900.2916666666401</c:v>
                </c:pt>
                <c:pt idx="232">
                  <c:v>1900.3749999999734</c:v>
                </c:pt>
                <c:pt idx="233">
                  <c:v>1900.4583333333067</c:v>
                </c:pt>
                <c:pt idx="234">
                  <c:v>1900.54166666664</c:v>
                </c:pt>
                <c:pt idx="235">
                  <c:v>1900.6249999999732</c:v>
                </c:pt>
                <c:pt idx="236">
                  <c:v>1900.7083333333064</c:v>
                </c:pt>
                <c:pt idx="237">
                  <c:v>1900.7916666666397</c:v>
                </c:pt>
                <c:pt idx="238">
                  <c:v>1900.874999999973</c:v>
                </c:pt>
                <c:pt idx="239">
                  <c:v>1900.9583333333062</c:v>
                </c:pt>
                <c:pt idx="240">
                  <c:v>1901.0416666666395</c:v>
                </c:pt>
                <c:pt idx="241">
                  <c:v>1901.1249999999727</c:v>
                </c:pt>
                <c:pt idx="242">
                  <c:v>1901.208333333306</c:v>
                </c:pt>
                <c:pt idx="243">
                  <c:v>1901.2916666666392</c:v>
                </c:pt>
                <c:pt idx="244">
                  <c:v>1901.3749999999725</c:v>
                </c:pt>
                <c:pt idx="245">
                  <c:v>1901.4583333333057</c:v>
                </c:pt>
                <c:pt idx="246">
                  <c:v>1901.541666666639</c:v>
                </c:pt>
                <c:pt idx="247">
                  <c:v>1901.6249999999723</c:v>
                </c:pt>
                <c:pt idx="248">
                  <c:v>1901.7083333333055</c:v>
                </c:pt>
                <c:pt idx="249">
                  <c:v>1901.7916666666388</c:v>
                </c:pt>
                <c:pt idx="250">
                  <c:v>1901.874999999972</c:v>
                </c:pt>
                <c:pt idx="251">
                  <c:v>1901.9583333333053</c:v>
                </c:pt>
                <c:pt idx="252">
                  <c:v>1902.0416666666385</c:v>
                </c:pt>
                <c:pt idx="253">
                  <c:v>1902.1249999999718</c:v>
                </c:pt>
                <c:pt idx="254">
                  <c:v>1902.208333333305</c:v>
                </c:pt>
                <c:pt idx="255">
                  <c:v>1902.2916666666383</c:v>
                </c:pt>
                <c:pt idx="256">
                  <c:v>1902.3749999999716</c:v>
                </c:pt>
                <c:pt idx="257">
                  <c:v>1902.4583333333048</c:v>
                </c:pt>
                <c:pt idx="258">
                  <c:v>1902.541666666638</c:v>
                </c:pt>
                <c:pt idx="259">
                  <c:v>1902.6249999999714</c:v>
                </c:pt>
                <c:pt idx="260">
                  <c:v>1902.7083333333046</c:v>
                </c:pt>
                <c:pt idx="261">
                  <c:v>1902.7916666666379</c:v>
                </c:pt>
                <c:pt idx="262">
                  <c:v>1902.8749999999711</c:v>
                </c:pt>
                <c:pt idx="263">
                  <c:v>1902.9583333333044</c:v>
                </c:pt>
                <c:pt idx="264">
                  <c:v>1903.0416666666376</c:v>
                </c:pt>
                <c:pt idx="265">
                  <c:v>1903.124999999971</c:v>
                </c:pt>
                <c:pt idx="266">
                  <c:v>1903.2083333333042</c:v>
                </c:pt>
                <c:pt idx="267">
                  <c:v>1903.2916666666374</c:v>
                </c:pt>
                <c:pt idx="268">
                  <c:v>1903.3749999999707</c:v>
                </c:pt>
                <c:pt idx="269">
                  <c:v>1903.458333333304</c:v>
                </c:pt>
                <c:pt idx="270">
                  <c:v>1903.5416666666372</c:v>
                </c:pt>
                <c:pt idx="271">
                  <c:v>1903.6249999999704</c:v>
                </c:pt>
                <c:pt idx="272">
                  <c:v>1903.7083333333037</c:v>
                </c:pt>
                <c:pt idx="273">
                  <c:v>1903.791666666637</c:v>
                </c:pt>
                <c:pt idx="274">
                  <c:v>1903.8749999999702</c:v>
                </c:pt>
                <c:pt idx="275">
                  <c:v>1903.9583333333035</c:v>
                </c:pt>
                <c:pt idx="276">
                  <c:v>1904.0416666666367</c:v>
                </c:pt>
                <c:pt idx="277">
                  <c:v>1904.12499999997</c:v>
                </c:pt>
                <c:pt idx="278">
                  <c:v>1904.2083333333032</c:v>
                </c:pt>
                <c:pt idx="279">
                  <c:v>1904.2916666666365</c:v>
                </c:pt>
                <c:pt idx="280">
                  <c:v>1904.3749999999698</c:v>
                </c:pt>
                <c:pt idx="281">
                  <c:v>1904.458333333303</c:v>
                </c:pt>
                <c:pt idx="282">
                  <c:v>1904.5416666666363</c:v>
                </c:pt>
                <c:pt idx="283">
                  <c:v>1904.6249999999695</c:v>
                </c:pt>
                <c:pt idx="284">
                  <c:v>1904.7083333333028</c:v>
                </c:pt>
                <c:pt idx="285">
                  <c:v>1904.791666666636</c:v>
                </c:pt>
                <c:pt idx="286">
                  <c:v>1904.8749999999693</c:v>
                </c:pt>
                <c:pt idx="287">
                  <c:v>1904.9583333333026</c:v>
                </c:pt>
                <c:pt idx="288">
                  <c:v>1905.0416666666358</c:v>
                </c:pt>
                <c:pt idx="289">
                  <c:v>1905.124999999969</c:v>
                </c:pt>
                <c:pt idx="290">
                  <c:v>1905.2083333333023</c:v>
                </c:pt>
                <c:pt idx="291">
                  <c:v>1905.2916666666356</c:v>
                </c:pt>
                <c:pt idx="292">
                  <c:v>1905.3749999999688</c:v>
                </c:pt>
                <c:pt idx="293">
                  <c:v>1905.458333333302</c:v>
                </c:pt>
                <c:pt idx="294">
                  <c:v>1905.5416666666354</c:v>
                </c:pt>
                <c:pt idx="295">
                  <c:v>1905.6249999999686</c:v>
                </c:pt>
                <c:pt idx="296">
                  <c:v>1905.7083333333019</c:v>
                </c:pt>
                <c:pt idx="297">
                  <c:v>1905.7916666666351</c:v>
                </c:pt>
                <c:pt idx="298">
                  <c:v>1905.8749999999684</c:v>
                </c:pt>
                <c:pt idx="299">
                  <c:v>1905.9583333333017</c:v>
                </c:pt>
                <c:pt idx="300">
                  <c:v>1906.041666666635</c:v>
                </c:pt>
                <c:pt idx="301">
                  <c:v>1906.1249999999682</c:v>
                </c:pt>
                <c:pt idx="302">
                  <c:v>1906.2083333333014</c:v>
                </c:pt>
                <c:pt idx="303">
                  <c:v>1906.2916666666347</c:v>
                </c:pt>
                <c:pt idx="304">
                  <c:v>1906.374999999968</c:v>
                </c:pt>
                <c:pt idx="305">
                  <c:v>1906.4583333333012</c:v>
                </c:pt>
                <c:pt idx="306">
                  <c:v>1906.5416666666345</c:v>
                </c:pt>
                <c:pt idx="307">
                  <c:v>1906.6249999999677</c:v>
                </c:pt>
                <c:pt idx="308">
                  <c:v>1906.708333333301</c:v>
                </c:pt>
                <c:pt idx="309">
                  <c:v>1906.7916666666342</c:v>
                </c:pt>
                <c:pt idx="310">
                  <c:v>1906.8749999999675</c:v>
                </c:pt>
                <c:pt idx="311">
                  <c:v>1906.9583333333007</c:v>
                </c:pt>
                <c:pt idx="312">
                  <c:v>1907.041666666634</c:v>
                </c:pt>
                <c:pt idx="313">
                  <c:v>1907.1249999999673</c:v>
                </c:pt>
                <c:pt idx="314">
                  <c:v>1907.2083333333005</c:v>
                </c:pt>
                <c:pt idx="315">
                  <c:v>1907.2916666666338</c:v>
                </c:pt>
                <c:pt idx="316">
                  <c:v>1907.374999999967</c:v>
                </c:pt>
                <c:pt idx="317">
                  <c:v>1907.4583333333003</c:v>
                </c:pt>
                <c:pt idx="318">
                  <c:v>1907.5416666666335</c:v>
                </c:pt>
                <c:pt idx="319">
                  <c:v>1907.6249999999668</c:v>
                </c:pt>
                <c:pt idx="320">
                  <c:v>1907.7083333333</c:v>
                </c:pt>
                <c:pt idx="321">
                  <c:v>1907.7916666666333</c:v>
                </c:pt>
                <c:pt idx="322">
                  <c:v>1907.8749999999666</c:v>
                </c:pt>
                <c:pt idx="323">
                  <c:v>1907.9583333332998</c:v>
                </c:pt>
                <c:pt idx="324">
                  <c:v>1908.041666666633</c:v>
                </c:pt>
                <c:pt idx="325">
                  <c:v>1908.1249999999663</c:v>
                </c:pt>
                <c:pt idx="326">
                  <c:v>1908.2083333332996</c:v>
                </c:pt>
                <c:pt idx="327">
                  <c:v>1908.2916666666329</c:v>
                </c:pt>
                <c:pt idx="328">
                  <c:v>1908.3749999999661</c:v>
                </c:pt>
                <c:pt idx="329">
                  <c:v>1908.4583333332994</c:v>
                </c:pt>
                <c:pt idx="330">
                  <c:v>1908.5416666666326</c:v>
                </c:pt>
                <c:pt idx="331">
                  <c:v>1908.624999999966</c:v>
                </c:pt>
                <c:pt idx="332">
                  <c:v>1908.7083333332992</c:v>
                </c:pt>
                <c:pt idx="333">
                  <c:v>1908.7916666666324</c:v>
                </c:pt>
                <c:pt idx="334">
                  <c:v>1908.8749999999657</c:v>
                </c:pt>
                <c:pt idx="335">
                  <c:v>1908.958333333299</c:v>
                </c:pt>
                <c:pt idx="336">
                  <c:v>1909.0416666666322</c:v>
                </c:pt>
                <c:pt idx="337">
                  <c:v>1909.1249999999654</c:v>
                </c:pt>
                <c:pt idx="338">
                  <c:v>1909.2083333332987</c:v>
                </c:pt>
                <c:pt idx="339">
                  <c:v>1909.291666666632</c:v>
                </c:pt>
                <c:pt idx="340">
                  <c:v>1909.3749999999652</c:v>
                </c:pt>
                <c:pt idx="341">
                  <c:v>1909.4583333332985</c:v>
                </c:pt>
                <c:pt idx="342">
                  <c:v>1909.5416666666317</c:v>
                </c:pt>
                <c:pt idx="343">
                  <c:v>1909.624999999965</c:v>
                </c:pt>
                <c:pt idx="344">
                  <c:v>1909.7083333332982</c:v>
                </c:pt>
                <c:pt idx="345">
                  <c:v>1909.7916666666315</c:v>
                </c:pt>
                <c:pt idx="346">
                  <c:v>1909.8749999999648</c:v>
                </c:pt>
                <c:pt idx="347">
                  <c:v>1909.958333333298</c:v>
                </c:pt>
                <c:pt idx="348">
                  <c:v>1910.0416666666313</c:v>
                </c:pt>
                <c:pt idx="349">
                  <c:v>1910.1249999999645</c:v>
                </c:pt>
                <c:pt idx="350">
                  <c:v>1910.2083333332978</c:v>
                </c:pt>
                <c:pt idx="351">
                  <c:v>1910.291666666631</c:v>
                </c:pt>
                <c:pt idx="352">
                  <c:v>1910.3749999999643</c:v>
                </c:pt>
                <c:pt idx="353">
                  <c:v>1910.4583333332976</c:v>
                </c:pt>
                <c:pt idx="354">
                  <c:v>1910.5416666666308</c:v>
                </c:pt>
                <c:pt idx="355">
                  <c:v>1910.624999999964</c:v>
                </c:pt>
                <c:pt idx="356">
                  <c:v>1910.7083333332973</c:v>
                </c:pt>
                <c:pt idx="357">
                  <c:v>1910.7916666666306</c:v>
                </c:pt>
                <c:pt idx="358">
                  <c:v>1910.8749999999638</c:v>
                </c:pt>
                <c:pt idx="359">
                  <c:v>1910.958333333297</c:v>
                </c:pt>
                <c:pt idx="360">
                  <c:v>1911.0416666666304</c:v>
                </c:pt>
                <c:pt idx="361">
                  <c:v>1911.1249999999636</c:v>
                </c:pt>
                <c:pt idx="362">
                  <c:v>1911.2083333332969</c:v>
                </c:pt>
                <c:pt idx="363">
                  <c:v>1911.2916666666301</c:v>
                </c:pt>
                <c:pt idx="364">
                  <c:v>1911.3749999999634</c:v>
                </c:pt>
                <c:pt idx="365">
                  <c:v>1911.4583333332967</c:v>
                </c:pt>
                <c:pt idx="366">
                  <c:v>1911.54166666663</c:v>
                </c:pt>
                <c:pt idx="367">
                  <c:v>1911.6249999999632</c:v>
                </c:pt>
                <c:pt idx="368">
                  <c:v>1911.7083333332964</c:v>
                </c:pt>
                <c:pt idx="369">
                  <c:v>1911.7916666666297</c:v>
                </c:pt>
                <c:pt idx="370">
                  <c:v>1911.874999999963</c:v>
                </c:pt>
                <c:pt idx="371">
                  <c:v>1911.9583333332962</c:v>
                </c:pt>
                <c:pt idx="372">
                  <c:v>1912.0416666666295</c:v>
                </c:pt>
                <c:pt idx="373">
                  <c:v>1912.1249999999627</c:v>
                </c:pt>
                <c:pt idx="374">
                  <c:v>1912.208333333296</c:v>
                </c:pt>
                <c:pt idx="375">
                  <c:v>1912.2916666666292</c:v>
                </c:pt>
                <c:pt idx="376">
                  <c:v>1912.3749999999625</c:v>
                </c:pt>
                <c:pt idx="377">
                  <c:v>1912.4583333332957</c:v>
                </c:pt>
                <c:pt idx="378">
                  <c:v>1912.541666666629</c:v>
                </c:pt>
                <c:pt idx="379">
                  <c:v>1912.6249999999623</c:v>
                </c:pt>
                <c:pt idx="380">
                  <c:v>1912.7083333332955</c:v>
                </c:pt>
                <c:pt idx="381">
                  <c:v>1912.7916666666288</c:v>
                </c:pt>
                <c:pt idx="382">
                  <c:v>1912.874999999962</c:v>
                </c:pt>
                <c:pt idx="383">
                  <c:v>1912.9583333332953</c:v>
                </c:pt>
                <c:pt idx="384">
                  <c:v>1913.0416666666285</c:v>
                </c:pt>
                <c:pt idx="385">
                  <c:v>1913.1249999999618</c:v>
                </c:pt>
                <c:pt idx="386">
                  <c:v>1913.208333333295</c:v>
                </c:pt>
                <c:pt idx="387">
                  <c:v>1913.2916666666283</c:v>
                </c:pt>
                <c:pt idx="388">
                  <c:v>1913.3749999999616</c:v>
                </c:pt>
                <c:pt idx="389">
                  <c:v>1913.4583333332948</c:v>
                </c:pt>
                <c:pt idx="390">
                  <c:v>1913.541666666628</c:v>
                </c:pt>
                <c:pt idx="391">
                  <c:v>1913.6249999999613</c:v>
                </c:pt>
                <c:pt idx="392">
                  <c:v>1913.7083333332946</c:v>
                </c:pt>
                <c:pt idx="393">
                  <c:v>1913.7916666666279</c:v>
                </c:pt>
                <c:pt idx="394">
                  <c:v>1913.8749999999611</c:v>
                </c:pt>
                <c:pt idx="395">
                  <c:v>1913.9583333332944</c:v>
                </c:pt>
                <c:pt idx="396">
                  <c:v>1914.0416666666276</c:v>
                </c:pt>
                <c:pt idx="397">
                  <c:v>1914.124999999961</c:v>
                </c:pt>
                <c:pt idx="398">
                  <c:v>1914.2083333332941</c:v>
                </c:pt>
                <c:pt idx="399">
                  <c:v>1914.2916666666274</c:v>
                </c:pt>
                <c:pt idx="400">
                  <c:v>1914.3749999999607</c:v>
                </c:pt>
                <c:pt idx="401">
                  <c:v>1914.458333333294</c:v>
                </c:pt>
                <c:pt idx="402">
                  <c:v>1914.5416666666272</c:v>
                </c:pt>
                <c:pt idx="403">
                  <c:v>1914.6249999999604</c:v>
                </c:pt>
                <c:pt idx="404">
                  <c:v>1914.7083333332937</c:v>
                </c:pt>
                <c:pt idx="405">
                  <c:v>1914.791666666627</c:v>
                </c:pt>
                <c:pt idx="406">
                  <c:v>1914.8749999999602</c:v>
                </c:pt>
                <c:pt idx="407">
                  <c:v>1914.9583333332935</c:v>
                </c:pt>
                <c:pt idx="408">
                  <c:v>1915.0416666666267</c:v>
                </c:pt>
                <c:pt idx="409">
                  <c:v>1915.12499999996</c:v>
                </c:pt>
                <c:pt idx="410">
                  <c:v>1915.2083333332932</c:v>
                </c:pt>
                <c:pt idx="411">
                  <c:v>1915.2916666666265</c:v>
                </c:pt>
                <c:pt idx="412">
                  <c:v>1915.3749999999598</c:v>
                </c:pt>
                <c:pt idx="413">
                  <c:v>1915.458333333293</c:v>
                </c:pt>
                <c:pt idx="414">
                  <c:v>1915.5416666666263</c:v>
                </c:pt>
                <c:pt idx="415">
                  <c:v>1915.6249999999595</c:v>
                </c:pt>
                <c:pt idx="416">
                  <c:v>1915.7083333332928</c:v>
                </c:pt>
                <c:pt idx="417">
                  <c:v>1915.791666666626</c:v>
                </c:pt>
                <c:pt idx="418">
                  <c:v>1915.8749999999593</c:v>
                </c:pt>
                <c:pt idx="419">
                  <c:v>1915.9583333332926</c:v>
                </c:pt>
                <c:pt idx="420">
                  <c:v>1916.0416666666258</c:v>
                </c:pt>
                <c:pt idx="421">
                  <c:v>1916.124999999959</c:v>
                </c:pt>
                <c:pt idx="422">
                  <c:v>1916.2083333332923</c:v>
                </c:pt>
                <c:pt idx="423">
                  <c:v>1916.2916666666256</c:v>
                </c:pt>
                <c:pt idx="424">
                  <c:v>1916.3749999999588</c:v>
                </c:pt>
                <c:pt idx="425">
                  <c:v>1916.458333333292</c:v>
                </c:pt>
                <c:pt idx="426">
                  <c:v>1916.5416666666254</c:v>
                </c:pt>
                <c:pt idx="427">
                  <c:v>1916.6249999999586</c:v>
                </c:pt>
                <c:pt idx="428">
                  <c:v>1916.7083333332919</c:v>
                </c:pt>
                <c:pt idx="429">
                  <c:v>1916.7916666666251</c:v>
                </c:pt>
                <c:pt idx="430">
                  <c:v>1916.8749999999584</c:v>
                </c:pt>
                <c:pt idx="431">
                  <c:v>1916.9583333332916</c:v>
                </c:pt>
                <c:pt idx="432">
                  <c:v>1917.041666666625</c:v>
                </c:pt>
                <c:pt idx="433">
                  <c:v>1917.1249999999582</c:v>
                </c:pt>
                <c:pt idx="434">
                  <c:v>1917.2083333332914</c:v>
                </c:pt>
                <c:pt idx="435">
                  <c:v>1917.2916666666247</c:v>
                </c:pt>
                <c:pt idx="436">
                  <c:v>1917.374999999958</c:v>
                </c:pt>
                <c:pt idx="437">
                  <c:v>1917.4583333332912</c:v>
                </c:pt>
                <c:pt idx="438">
                  <c:v>1917.5416666666245</c:v>
                </c:pt>
                <c:pt idx="439">
                  <c:v>1917.6249999999577</c:v>
                </c:pt>
                <c:pt idx="440">
                  <c:v>1917.708333333291</c:v>
                </c:pt>
                <c:pt idx="441">
                  <c:v>1917.7916666666242</c:v>
                </c:pt>
                <c:pt idx="442">
                  <c:v>1917.8749999999575</c:v>
                </c:pt>
                <c:pt idx="443">
                  <c:v>1917.9583333332907</c:v>
                </c:pt>
                <c:pt idx="444">
                  <c:v>1918.041666666624</c:v>
                </c:pt>
                <c:pt idx="445">
                  <c:v>1918.1249999999573</c:v>
                </c:pt>
                <c:pt idx="446">
                  <c:v>1918.2083333332905</c:v>
                </c:pt>
                <c:pt idx="447">
                  <c:v>1918.2916666666238</c:v>
                </c:pt>
                <c:pt idx="448">
                  <c:v>1918.374999999957</c:v>
                </c:pt>
                <c:pt idx="449">
                  <c:v>1918.4583333332903</c:v>
                </c:pt>
                <c:pt idx="450">
                  <c:v>1918.5416666666235</c:v>
                </c:pt>
                <c:pt idx="451">
                  <c:v>1918.6249999999568</c:v>
                </c:pt>
                <c:pt idx="452">
                  <c:v>1918.70833333329</c:v>
                </c:pt>
                <c:pt idx="453">
                  <c:v>1918.7916666666233</c:v>
                </c:pt>
                <c:pt idx="454">
                  <c:v>1918.8749999999566</c:v>
                </c:pt>
                <c:pt idx="455">
                  <c:v>1918.9583333332898</c:v>
                </c:pt>
                <c:pt idx="456">
                  <c:v>1919.041666666623</c:v>
                </c:pt>
                <c:pt idx="457">
                  <c:v>1919.1249999999563</c:v>
                </c:pt>
                <c:pt idx="458">
                  <c:v>1919.2083333332896</c:v>
                </c:pt>
                <c:pt idx="459">
                  <c:v>1919.2916666666229</c:v>
                </c:pt>
                <c:pt idx="460">
                  <c:v>1919.3749999999561</c:v>
                </c:pt>
                <c:pt idx="461">
                  <c:v>1919.4583333332894</c:v>
                </c:pt>
                <c:pt idx="462">
                  <c:v>1919.5416666666226</c:v>
                </c:pt>
                <c:pt idx="463">
                  <c:v>1919.624999999956</c:v>
                </c:pt>
                <c:pt idx="464">
                  <c:v>1919.7083333332891</c:v>
                </c:pt>
                <c:pt idx="465">
                  <c:v>1919.7916666666224</c:v>
                </c:pt>
                <c:pt idx="466">
                  <c:v>1919.8749999999557</c:v>
                </c:pt>
                <c:pt idx="467">
                  <c:v>1919.958333333289</c:v>
                </c:pt>
                <c:pt idx="468">
                  <c:v>1920.0416666666222</c:v>
                </c:pt>
                <c:pt idx="469">
                  <c:v>1920.1249999999554</c:v>
                </c:pt>
                <c:pt idx="470">
                  <c:v>1920.2083333332887</c:v>
                </c:pt>
                <c:pt idx="471">
                  <c:v>1920.291666666622</c:v>
                </c:pt>
                <c:pt idx="472">
                  <c:v>1920.3749999999552</c:v>
                </c:pt>
                <c:pt idx="473">
                  <c:v>1920.4583333332885</c:v>
                </c:pt>
                <c:pt idx="474">
                  <c:v>1920.5416666666217</c:v>
                </c:pt>
                <c:pt idx="475">
                  <c:v>1920.624999999955</c:v>
                </c:pt>
                <c:pt idx="476">
                  <c:v>1920.7083333332882</c:v>
                </c:pt>
                <c:pt idx="477">
                  <c:v>1920.7916666666215</c:v>
                </c:pt>
                <c:pt idx="478">
                  <c:v>1920.8749999999548</c:v>
                </c:pt>
                <c:pt idx="479">
                  <c:v>1920.958333333288</c:v>
                </c:pt>
                <c:pt idx="480">
                  <c:v>1921.0416666666213</c:v>
                </c:pt>
                <c:pt idx="481">
                  <c:v>1921.1249999999545</c:v>
                </c:pt>
                <c:pt idx="482">
                  <c:v>1921.2083333332878</c:v>
                </c:pt>
                <c:pt idx="483">
                  <c:v>1921.291666666621</c:v>
                </c:pt>
                <c:pt idx="484">
                  <c:v>1921.3749999999543</c:v>
                </c:pt>
                <c:pt idx="485">
                  <c:v>1921.4583333332876</c:v>
                </c:pt>
                <c:pt idx="486">
                  <c:v>1921.5416666666208</c:v>
                </c:pt>
                <c:pt idx="487">
                  <c:v>1921.624999999954</c:v>
                </c:pt>
                <c:pt idx="488">
                  <c:v>1921.7083333332873</c:v>
                </c:pt>
                <c:pt idx="489">
                  <c:v>1921.7916666666206</c:v>
                </c:pt>
                <c:pt idx="490">
                  <c:v>1921.8749999999538</c:v>
                </c:pt>
                <c:pt idx="491">
                  <c:v>1921.958333333287</c:v>
                </c:pt>
                <c:pt idx="492">
                  <c:v>1922.0416666666204</c:v>
                </c:pt>
                <c:pt idx="493">
                  <c:v>1922.1249999999536</c:v>
                </c:pt>
                <c:pt idx="494">
                  <c:v>1922.2083333332869</c:v>
                </c:pt>
                <c:pt idx="495">
                  <c:v>1922.2916666666201</c:v>
                </c:pt>
                <c:pt idx="496">
                  <c:v>1922.3749999999534</c:v>
                </c:pt>
                <c:pt idx="497">
                  <c:v>1922.4583333332866</c:v>
                </c:pt>
                <c:pt idx="498">
                  <c:v>1922.54166666662</c:v>
                </c:pt>
                <c:pt idx="499">
                  <c:v>1922.6249999999532</c:v>
                </c:pt>
                <c:pt idx="500">
                  <c:v>1922.7083333332864</c:v>
                </c:pt>
                <c:pt idx="501">
                  <c:v>1922.7916666666197</c:v>
                </c:pt>
                <c:pt idx="502">
                  <c:v>1922.874999999953</c:v>
                </c:pt>
                <c:pt idx="503">
                  <c:v>1922.9583333332862</c:v>
                </c:pt>
                <c:pt idx="504">
                  <c:v>1923.0416666666194</c:v>
                </c:pt>
                <c:pt idx="505">
                  <c:v>1923.1249999999527</c:v>
                </c:pt>
                <c:pt idx="506">
                  <c:v>1923.208333333286</c:v>
                </c:pt>
                <c:pt idx="507">
                  <c:v>1923.2916666666192</c:v>
                </c:pt>
                <c:pt idx="508">
                  <c:v>1923.3749999999525</c:v>
                </c:pt>
                <c:pt idx="509">
                  <c:v>1923.4583333332857</c:v>
                </c:pt>
                <c:pt idx="510">
                  <c:v>1923.541666666619</c:v>
                </c:pt>
                <c:pt idx="511">
                  <c:v>1923.6249999999523</c:v>
                </c:pt>
                <c:pt idx="512">
                  <c:v>1923.7083333332855</c:v>
                </c:pt>
                <c:pt idx="513">
                  <c:v>1923.7916666666188</c:v>
                </c:pt>
                <c:pt idx="514">
                  <c:v>1923.874999999952</c:v>
                </c:pt>
                <c:pt idx="515">
                  <c:v>1923.9583333332853</c:v>
                </c:pt>
                <c:pt idx="516">
                  <c:v>1924.0416666666185</c:v>
                </c:pt>
                <c:pt idx="517">
                  <c:v>1924.1249999999518</c:v>
                </c:pt>
                <c:pt idx="518">
                  <c:v>1924.208333333285</c:v>
                </c:pt>
                <c:pt idx="519">
                  <c:v>1924.2916666666183</c:v>
                </c:pt>
                <c:pt idx="520">
                  <c:v>1924.3749999999516</c:v>
                </c:pt>
                <c:pt idx="521">
                  <c:v>1924.4583333332848</c:v>
                </c:pt>
                <c:pt idx="522">
                  <c:v>1924.541666666618</c:v>
                </c:pt>
                <c:pt idx="523">
                  <c:v>1924.6249999999513</c:v>
                </c:pt>
                <c:pt idx="524">
                  <c:v>1924.7083333332846</c:v>
                </c:pt>
                <c:pt idx="525">
                  <c:v>1924.7916666666179</c:v>
                </c:pt>
                <c:pt idx="526">
                  <c:v>1924.8749999999511</c:v>
                </c:pt>
                <c:pt idx="527">
                  <c:v>1924.9583333332844</c:v>
                </c:pt>
                <c:pt idx="528">
                  <c:v>1925.0416666666176</c:v>
                </c:pt>
                <c:pt idx="529">
                  <c:v>1925.124999999951</c:v>
                </c:pt>
                <c:pt idx="530">
                  <c:v>1925.2083333332841</c:v>
                </c:pt>
                <c:pt idx="531">
                  <c:v>1925.2916666666174</c:v>
                </c:pt>
                <c:pt idx="532">
                  <c:v>1925.3749999999507</c:v>
                </c:pt>
                <c:pt idx="533">
                  <c:v>1925.458333333284</c:v>
                </c:pt>
                <c:pt idx="534">
                  <c:v>1925.5416666666172</c:v>
                </c:pt>
                <c:pt idx="535">
                  <c:v>1925.6249999999504</c:v>
                </c:pt>
                <c:pt idx="536">
                  <c:v>1925.7083333332837</c:v>
                </c:pt>
                <c:pt idx="537">
                  <c:v>1925.791666666617</c:v>
                </c:pt>
                <c:pt idx="538">
                  <c:v>1925.8749999999502</c:v>
                </c:pt>
                <c:pt idx="539">
                  <c:v>1925.9583333332835</c:v>
                </c:pt>
                <c:pt idx="540">
                  <c:v>1926.0416666666167</c:v>
                </c:pt>
                <c:pt idx="541">
                  <c:v>1926.12499999995</c:v>
                </c:pt>
                <c:pt idx="542">
                  <c:v>1926.2083333332832</c:v>
                </c:pt>
                <c:pt idx="543">
                  <c:v>1926.2916666666165</c:v>
                </c:pt>
                <c:pt idx="544">
                  <c:v>1926.3749999999498</c:v>
                </c:pt>
                <c:pt idx="545">
                  <c:v>1926.458333333283</c:v>
                </c:pt>
                <c:pt idx="546">
                  <c:v>1926.5416666666163</c:v>
                </c:pt>
                <c:pt idx="547">
                  <c:v>1926.6249999999495</c:v>
                </c:pt>
                <c:pt idx="548">
                  <c:v>1926.7083333332828</c:v>
                </c:pt>
                <c:pt idx="549">
                  <c:v>1926.791666666616</c:v>
                </c:pt>
                <c:pt idx="550">
                  <c:v>1926.8749999999493</c:v>
                </c:pt>
                <c:pt idx="551">
                  <c:v>1926.9583333332826</c:v>
                </c:pt>
                <c:pt idx="552">
                  <c:v>1927.0416666666158</c:v>
                </c:pt>
                <c:pt idx="553">
                  <c:v>1927.124999999949</c:v>
                </c:pt>
                <c:pt idx="554">
                  <c:v>1927.2083333332823</c:v>
                </c:pt>
                <c:pt idx="555">
                  <c:v>1927.2916666666156</c:v>
                </c:pt>
                <c:pt idx="556">
                  <c:v>1927.3749999999488</c:v>
                </c:pt>
                <c:pt idx="557">
                  <c:v>1927.458333333282</c:v>
                </c:pt>
                <c:pt idx="558">
                  <c:v>1927.5416666666154</c:v>
                </c:pt>
                <c:pt idx="559">
                  <c:v>1927.6249999999486</c:v>
                </c:pt>
                <c:pt idx="560">
                  <c:v>1927.7083333332819</c:v>
                </c:pt>
                <c:pt idx="561">
                  <c:v>1927.7916666666151</c:v>
                </c:pt>
                <c:pt idx="562">
                  <c:v>1927.8749999999484</c:v>
                </c:pt>
                <c:pt idx="563">
                  <c:v>1927.9583333332816</c:v>
                </c:pt>
                <c:pt idx="564">
                  <c:v>1928.041666666615</c:v>
                </c:pt>
                <c:pt idx="565">
                  <c:v>1928.1249999999482</c:v>
                </c:pt>
                <c:pt idx="566">
                  <c:v>1928.2083333332814</c:v>
                </c:pt>
                <c:pt idx="567">
                  <c:v>1928.2916666666147</c:v>
                </c:pt>
                <c:pt idx="568">
                  <c:v>1928.374999999948</c:v>
                </c:pt>
                <c:pt idx="569">
                  <c:v>1928.4583333332812</c:v>
                </c:pt>
                <c:pt idx="570">
                  <c:v>1928.5416666666144</c:v>
                </c:pt>
                <c:pt idx="571">
                  <c:v>1928.6249999999477</c:v>
                </c:pt>
                <c:pt idx="572">
                  <c:v>1928.708333333281</c:v>
                </c:pt>
                <c:pt idx="573">
                  <c:v>1928.7916666666142</c:v>
                </c:pt>
                <c:pt idx="574">
                  <c:v>1928.8749999999475</c:v>
                </c:pt>
                <c:pt idx="575">
                  <c:v>1928.9583333332807</c:v>
                </c:pt>
                <c:pt idx="576">
                  <c:v>1929.041666666614</c:v>
                </c:pt>
                <c:pt idx="577">
                  <c:v>1929.1249999999472</c:v>
                </c:pt>
                <c:pt idx="578">
                  <c:v>1929.2083333332805</c:v>
                </c:pt>
                <c:pt idx="579">
                  <c:v>1929.2916666666138</c:v>
                </c:pt>
                <c:pt idx="580">
                  <c:v>1929.374999999947</c:v>
                </c:pt>
                <c:pt idx="581">
                  <c:v>1929.4583333332803</c:v>
                </c:pt>
                <c:pt idx="582">
                  <c:v>1929.5416666666135</c:v>
                </c:pt>
                <c:pt idx="583">
                  <c:v>1929.6249999999468</c:v>
                </c:pt>
                <c:pt idx="584">
                  <c:v>1929.70833333328</c:v>
                </c:pt>
                <c:pt idx="585">
                  <c:v>1929.7916666666133</c:v>
                </c:pt>
                <c:pt idx="586">
                  <c:v>1929.8749999999466</c:v>
                </c:pt>
                <c:pt idx="587">
                  <c:v>1929.9583333332798</c:v>
                </c:pt>
                <c:pt idx="588">
                  <c:v>1930.041666666613</c:v>
                </c:pt>
                <c:pt idx="589">
                  <c:v>1930.1249999999463</c:v>
                </c:pt>
                <c:pt idx="590">
                  <c:v>1930.2083333332796</c:v>
                </c:pt>
                <c:pt idx="591">
                  <c:v>1930.2916666666129</c:v>
                </c:pt>
                <c:pt idx="592">
                  <c:v>1930.374999999946</c:v>
                </c:pt>
                <c:pt idx="593">
                  <c:v>1930.4583333332794</c:v>
                </c:pt>
                <c:pt idx="594">
                  <c:v>1930.5416666666126</c:v>
                </c:pt>
                <c:pt idx="595">
                  <c:v>1930.6249999999459</c:v>
                </c:pt>
                <c:pt idx="596">
                  <c:v>1930.7083333332791</c:v>
                </c:pt>
                <c:pt idx="597">
                  <c:v>1930.7916666666124</c:v>
                </c:pt>
                <c:pt idx="598">
                  <c:v>1930.8749999999457</c:v>
                </c:pt>
                <c:pt idx="599">
                  <c:v>1930.958333333279</c:v>
                </c:pt>
                <c:pt idx="600">
                  <c:v>1931.0416666666122</c:v>
                </c:pt>
                <c:pt idx="601">
                  <c:v>1931.1249999999454</c:v>
                </c:pt>
                <c:pt idx="602">
                  <c:v>1931.2083333332787</c:v>
                </c:pt>
                <c:pt idx="603">
                  <c:v>1931.291666666612</c:v>
                </c:pt>
                <c:pt idx="604">
                  <c:v>1931.3749999999452</c:v>
                </c:pt>
                <c:pt idx="605">
                  <c:v>1931.4583333332785</c:v>
                </c:pt>
                <c:pt idx="606">
                  <c:v>1931.5416666666117</c:v>
                </c:pt>
                <c:pt idx="607">
                  <c:v>1931.624999999945</c:v>
                </c:pt>
                <c:pt idx="608">
                  <c:v>1931.7083333332782</c:v>
                </c:pt>
                <c:pt idx="609">
                  <c:v>1931.7916666666115</c:v>
                </c:pt>
                <c:pt idx="610">
                  <c:v>1931.8749999999447</c:v>
                </c:pt>
                <c:pt idx="611">
                  <c:v>1931.958333333278</c:v>
                </c:pt>
                <c:pt idx="612">
                  <c:v>1932.0416666666113</c:v>
                </c:pt>
                <c:pt idx="613">
                  <c:v>1932.1249999999445</c:v>
                </c:pt>
                <c:pt idx="614">
                  <c:v>1932.2083333332778</c:v>
                </c:pt>
                <c:pt idx="615">
                  <c:v>1932.291666666611</c:v>
                </c:pt>
                <c:pt idx="616">
                  <c:v>1932.3749999999443</c:v>
                </c:pt>
                <c:pt idx="617">
                  <c:v>1932.4583333332776</c:v>
                </c:pt>
                <c:pt idx="618">
                  <c:v>1932.5416666666108</c:v>
                </c:pt>
                <c:pt idx="619">
                  <c:v>1932.624999999944</c:v>
                </c:pt>
                <c:pt idx="620">
                  <c:v>1932.7083333332773</c:v>
                </c:pt>
                <c:pt idx="621">
                  <c:v>1932.7916666666106</c:v>
                </c:pt>
                <c:pt idx="622">
                  <c:v>1932.8749999999438</c:v>
                </c:pt>
                <c:pt idx="623">
                  <c:v>1932.958333333277</c:v>
                </c:pt>
                <c:pt idx="624">
                  <c:v>1933.0416666666104</c:v>
                </c:pt>
                <c:pt idx="625">
                  <c:v>1933.1249999999436</c:v>
                </c:pt>
                <c:pt idx="626">
                  <c:v>1933.2083333332769</c:v>
                </c:pt>
                <c:pt idx="627">
                  <c:v>1933.2916666666101</c:v>
                </c:pt>
                <c:pt idx="628">
                  <c:v>1933.3749999999434</c:v>
                </c:pt>
                <c:pt idx="629">
                  <c:v>1933.4583333332766</c:v>
                </c:pt>
                <c:pt idx="630">
                  <c:v>1933.54166666661</c:v>
                </c:pt>
                <c:pt idx="631">
                  <c:v>1933.6249999999432</c:v>
                </c:pt>
                <c:pt idx="632">
                  <c:v>1933.7083333332764</c:v>
                </c:pt>
                <c:pt idx="633">
                  <c:v>1933.7916666666097</c:v>
                </c:pt>
                <c:pt idx="634">
                  <c:v>1933.874999999943</c:v>
                </c:pt>
                <c:pt idx="635">
                  <c:v>1933.9583333332762</c:v>
                </c:pt>
                <c:pt idx="636">
                  <c:v>1934.0416666666094</c:v>
                </c:pt>
                <c:pt idx="637">
                  <c:v>1934.1249999999427</c:v>
                </c:pt>
                <c:pt idx="638">
                  <c:v>1934.208333333276</c:v>
                </c:pt>
                <c:pt idx="639">
                  <c:v>1934.2916666666092</c:v>
                </c:pt>
                <c:pt idx="640">
                  <c:v>1934.3749999999425</c:v>
                </c:pt>
                <c:pt idx="641">
                  <c:v>1934.4583333332757</c:v>
                </c:pt>
                <c:pt idx="642">
                  <c:v>1934.541666666609</c:v>
                </c:pt>
                <c:pt idx="643">
                  <c:v>1934.6249999999422</c:v>
                </c:pt>
                <c:pt idx="644">
                  <c:v>1934.7083333332755</c:v>
                </c:pt>
                <c:pt idx="645">
                  <c:v>1934.7916666666088</c:v>
                </c:pt>
                <c:pt idx="646">
                  <c:v>1934.874999999942</c:v>
                </c:pt>
                <c:pt idx="647">
                  <c:v>1934.9583333332753</c:v>
                </c:pt>
                <c:pt idx="648">
                  <c:v>1935.0416666666085</c:v>
                </c:pt>
                <c:pt idx="649">
                  <c:v>1935.1249999999418</c:v>
                </c:pt>
                <c:pt idx="650">
                  <c:v>1935.208333333275</c:v>
                </c:pt>
                <c:pt idx="651">
                  <c:v>1935.2916666666083</c:v>
                </c:pt>
                <c:pt idx="652">
                  <c:v>1935.3749999999416</c:v>
                </c:pt>
                <c:pt idx="653">
                  <c:v>1935.4583333332748</c:v>
                </c:pt>
                <c:pt idx="654">
                  <c:v>1935.541666666608</c:v>
                </c:pt>
                <c:pt idx="655">
                  <c:v>1935.6249999999413</c:v>
                </c:pt>
                <c:pt idx="656">
                  <c:v>1935.7083333332746</c:v>
                </c:pt>
                <c:pt idx="657">
                  <c:v>1935.7916666666079</c:v>
                </c:pt>
                <c:pt idx="658">
                  <c:v>1935.874999999941</c:v>
                </c:pt>
                <c:pt idx="659">
                  <c:v>1935.9583333332744</c:v>
                </c:pt>
                <c:pt idx="660">
                  <c:v>1936.0416666666076</c:v>
                </c:pt>
                <c:pt idx="661">
                  <c:v>1936.1249999999409</c:v>
                </c:pt>
                <c:pt idx="662">
                  <c:v>1936.2083333332741</c:v>
                </c:pt>
                <c:pt idx="663">
                  <c:v>1936.2916666666074</c:v>
                </c:pt>
                <c:pt idx="664">
                  <c:v>1936.3749999999407</c:v>
                </c:pt>
                <c:pt idx="665">
                  <c:v>1936.458333333274</c:v>
                </c:pt>
                <c:pt idx="666">
                  <c:v>1936.5416666666072</c:v>
                </c:pt>
                <c:pt idx="667">
                  <c:v>1936.6249999999404</c:v>
                </c:pt>
                <c:pt idx="668">
                  <c:v>1936.7083333332737</c:v>
                </c:pt>
                <c:pt idx="669">
                  <c:v>1936.791666666607</c:v>
                </c:pt>
                <c:pt idx="670">
                  <c:v>1936.8749999999402</c:v>
                </c:pt>
                <c:pt idx="671">
                  <c:v>1936.9583333332735</c:v>
                </c:pt>
                <c:pt idx="672">
                  <c:v>1937.0416666666067</c:v>
                </c:pt>
                <c:pt idx="673">
                  <c:v>1937.12499999994</c:v>
                </c:pt>
                <c:pt idx="674">
                  <c:v>1937.2083333332732</c:v>
                </c:pt>
                <c:pt idx="675">
                  <c:v>1937.2916666666065</c:v>
                </c:pt>
                <c:pt idx="676">
                  <c:v>1937.3749999999397</c:v>
                </c:pt>
                <c:pt idx="677">
                  <c:v>1937.458333333273</c:v>
                </c:pt>
                <c:pt idx="678">
                  <c:v>1937.5416666666063</c:v>
                </c:pt>
                <c:pt idx="679">
                  <c:v>1937.6249999999395</c:v>
                </c:pt>
                <c:pt idx="680">
                  <c:v>1937.7083333332728</c:v>
                </c:pt>
                <c:pt idx="681">
                  <c:v>1937.791666666606</c:v>
                </c:pt>
                <c:pt idx="682">
                  <c:v>1937.8749999999393</c:v>
                </c:pt>
                <c:pt idx="683">
                  <c:v>1937.9583333332725</c:v>
                </c:pt>
                <c:pt idx="684">
                  <c:v>1938.0416666666058</c:v>
                </c:pt>
                <c:pt idx="685">
                  <c:v>1938.124999999939</c:v>
                </c:pt>
                <c:pt idx="686">
                  <c:v>1938.2083333332723</c:v>
                </c:pt>
                <c:pt idx="687">
                  <c:v>1938.2916666666056</c:v>
                </c:pt>
                <c:pt idx="688">
                  <c:v>1938.3749999999388</c:v>
                </c:pt>
                <c:pt idx="689">
                  <c:v>1938.458333333272</c:v>
                </c:pt>
                <c:pt idx="690">
                  <c:v>1938.5416666666054</c:v>
                </c:pt>
                <c:pt idx="691">
                  <c:v>1938.6249999999386</c:v>
                </c:pt>
                <c:pt idx="692">
                  <c:v>1938.7083333332719</c:v>
                </c:pt>
                <c:pt idx="693">
                  <c:v>1938.7916666666051</c:v>
                </c:pt>
                <c:pt idx="694">
                  <c:v>1938.8749999999384</c:v>
                </c:pt>
                <c:pt idx="695">
                  <c:v>1938.9583333332716</c:v>
                </c:pt>
                <c:pt idx="696">
                  <c:v>1939.041666666605</c:v>
                </c:pt>
                <c:pt idx="697">
                  <c:v>1939.1249999999382</c:v>
                </c:pt>
                <c:pt idx="698">
                  <c:v>1939.2083333332714</c:v>
                </c:pt>
                <c:pt idx="699">
                  <c:v>1939.2916666666047</c:v>
                </c:pt>
                <c:pt idx="700">
                  <c:v>1939.374999999938</c:v>
                </c:pt>
                <c:pt idx="701">
                  <c:v>1939.4583333332712</c:v>
                </c:pt>
                <c:pt idx="702">
                  <c:v>1939.5416666666044</c:v>
                </c:pt>
                <c:pt idx="703">
                  <c:v>1939.6249999999377</c:v>
                </c:pt>
                <c:pt idx="704">
                  <c:v>1939.708333333271</c:v>
                </c:pt>
                <c:pt idx="705">
                  <c:v>1939.7916666666042</c:v>
                </c:pt>
                <c:pt idx="706">
                  <c:v>1939.8749999999375</c:v>
                </c:pt>
                <c:pt idx="707">
                  <c:v>1939.9583333332707</c:v>
                </c:pt>
                <c:pt idx="708">
                  <c:v>1940.041666666604</c:v>
                </c:pt>
                <c:pt idx="709">
                  <c:v>1940.1249999999372</c:v>
                </c:pt>
                <c:pt idx="710">
                  <c:v>1940.2083333332705</c:v>
                </c:pt>
                <c:pt idx="711">
                  <c:v>1940.2916666666038</c:v>
                </c:pt>
                <c:pt idx="712">
                  <c:v>1940.374999999937</c:v>
                </c:pt>
                <c:pt idx="713">
                  <c:v>1940.4583333332703</c:v>
                </c:pt>
                <c:pt idx="714">
                  <c:v>1940.5416666666035</c:v>
                </c:pt>
                <c:pt idx="715">
                  <c:v>1940.6249999999368</c:v>
                </c:pt>
                <c:pt idx="716">
                  <c:v>1940.70833333327</c:v>
                </c:pt>
                <c:pt idx="717">
                  <c:v>1940.7916666666033</c:v>
                </c:pt>
                <c:pt idx="718">
                  <c:v>1940.8749999999366</c:v>
                </c:pt>
                <c:pt idx="719">
                  <c:v>1940.9583333332698</c:v>
                </c:pt>
                <c:pt idx="720">
                  <c:v>1941.041666666603</c:v>
                </c:pt>
                <c:pt idx="721">
                  <c:v>1941.1249999999363</c:v>
                </c:pt>
                <c:pt idx="722">
                  <c:v>1941.2083333332696</c:v>
                </c:pt>
                <c:pt idx="723">
                  <c:v>1941.2916666666029</c:v>
                </c:pt>
                <c:pt idx="724">
                  <c:v>1941.374999999936</c:v>
                </c:pt>
                <c:pt idx="725">
                  <c:v>1941.4583333332694</c:v>
                </c:pt>
                <c:pt idx="726">
                  <c:v>1941.5416666666026</c:v>
                </c:pt>
                <c:pt idx="727">
                  <c:v>1941.6249999999359</c:v>
                </c:pt>
                <c:pt idx="728">
                  <c:v>1941.7083333332691</c:v>
                </c:pt>
                <c:pt idx="729">
                  <c:v>1941.7916666666024</c:v>
                </c:pt>
                <c:pt idx="730">
                  <c:v>1941.8749999999357</c:v>
                </c:pt>
                <c:pt idx="731">
                  <c:v>1941.958333333269</c:v>
                </c:pt>
                <c:pt idx="732">
                  <c:v>1942.0416666666022</c:v>
                </c:pt>
                <c:pt idx="733">
                  <c:v>1942.1249999999354</c:v>
                </c:pt>
                <c:pt idx="734">
                  <c:v>1942.2083333332687</c:v>
                </c:pt>
                <c:pt idx="735">
                  <c:v>1942.291666666602</c:v>
                </c:pt>
                <c:pt idx="736">
                  <c:v>1942.3749999999352</c:v>
                </c:pt>
                <c:pt idx="737">
                  <c:v>1942.4583333332685</c:v>
                </c:pt>
                <c:pt idx="738">
                  <c:v>1942.5416666666017</c:v>
                </c:pt>
                <c:pt idx="739">
                  <c:v>1942.624999999935</c:v>
                </c:pt>
                <c:pt idx="740">
                  <c:v>1942.7083333332682</c:v>
                </c:pt>
                <c:pt idx="741">
                  <c:v>1942.7916666666015</c:v>
                </c:pt>
                <c:pt idx="742">
                  <c:v>1942.8749999999347</c:v>
                </c:pt>
                <c:pt idx="743">
                  <c:v>1942.958333333268</c:v>
                </c:pt>
                <c:pt idx="744">
                  <c:v>1943.0416666666013</c:v>
                </c:pt>
                <c:pt idx="745">
                  <c:v>1943.1249999999345</c:v>
                </c:pt>
                <c:pt idx="746">
                  <c:v>1943.2083333332678</c:v>
                </c:pt>
                <c:pt idx="747">
                  <c:v>1943.291666666601</c:v>
                </c:pt>
                <c:pt idx="748">
                  <c:v>1943.3749999999343</c:v>
                </c:pt>
                <c:pt idx="749">
                  <c:v>1943.4583333332675</c:v>
                </c:pt>
                <c:pt idx="750">
                  <c:v>1943.5416666666008</c:v>
                </c:pt>
                <c:pt idx="751">
                  <c:v>1943.624999999934</c:v>
                </c:pt>
                <c:pt idx="752">
                  <c:v>1943.7083333332673</c:v>
                </c:pt>
                <c:pt idx="753">
                  <c:v>1943.7916666666006</c:v>
                </c:pt>
                <c:pt idx="754">
                  <c:v>1943.8749999999338</c:v>
                </c:pt>
                <c:pt idx="755">
                  <c:v>1943.958333333267</c:v>
                </c:pt>
                <c:pt idx="756">
                  <c:v>1944.0416666666003</c:v>
                </c:pt>
                <c:pt idx="757">
                  <c:v>1944.1249999999336</c:v>
                </c:pt>
                <c:pt idx="758">
                  <c:v>1944.2083333332669</c:v>
                </c:pt>
                <c:pt idx="759">
                  <c:v>1944.2916666666001</c:v>
                </c:pt>
                <c:pt idx="760">
                  <c:v>1944.3749999999334</c:v>
                </c:pt>
                <c:pt idx="761">
                  <c:v>1944.4583333332666</c:v>
                </c:pt>
                <c:pt idx="762">
                  <c:v>1944.5416666666</c:v>
                </c:pt>
                <c:pt idx="763">
                  <c:v>1944.6249999999332</c:v>
                </c:pt>
                <c:pt idx="764">
                  <c:v>1944.7083333332664</c:v>
                </c:pt>
                <c:pt idx="765">
                  <c:v>1944.7916666665997</c:v>
                </c:pt>
                <c:pt idx="766">
                  <c:v>1944.874999999933</c:v>
                </c:pt>
                <c:pt idx="767">
                  <c:v>1944.9583333332662</c:v>
                </c:pt>
                <c:pt idx="768">
                  <c:v>1945.0416666665994</c:v>
                </c:pt>
                <c:pt idx="769">
                  <c:v>1945.1249999999327</c:v>
                </c:pt>
                <c:pt idx="770">
                  <c:v>1945.208333333266</c:v>
                </c:pt>
                <c:pt idx="771">
                  <c:v>1945.2916666665992</c:v>
                </c:pt>
                <c:pt idx="772">
                  <c:v>1945.3749999999325</c:v>
                </c:pt>
                <c:pt idx="773">
                  <c:v>1945.4583333332657</c:v>
                </c:pt>
                <c:pt idx="774">
                  <c:v>1945.541666666599</c:v>
                </c:pt>
                <c:pt idx="775">
                  <c:v>1945.6249999999322</c:v>
                </c:pt>
                <c:pt idx="776">
                  <c:v>1945.7083333332655</c:v>
                </c:pt>
                <c:pt idx="777">
                  <c:v>1945.7916666665988</c:v>
                </c:pt>
                <c:pt idx="778">
                  <c:v>1945.874999999932</c:v>
                </c:pt>
                <c:pt idx="779">
                  <c:v>1945.9583333332653</c:v>
                </c:pt>
                <c:pt idx="780">
                  <c:v>1946.0416666665985</c:v>
                </c:pt>
                <c:pt idx="781">
                  <c:v>1946.1249999999318</c:v>
                </c:pt>
                <c:pt idx="782">
                  <c:v>1946.208333333265</c:v>
                </c:pt>
                <c:pt idx="783">
                  <c:v>1946.2916666665983</c:v>
                </c:pt>
                <c:pt idx="784">
                  <c:v>1946.3749999999316</c:v>
                </c:pt>
                <c:pt idx="785">
                  <c:v>1946.4583333332648</c:v>
                </c:pt>
                <c:pt idx="786">
                  <c:v>1946.541666666598</c:v>
                </c:pt>
                <c:pt idx="787">
                  <c:v>1946.6249999999313</c:v>
                </c:pt>
                <c:pt idx="788">
                  <c:v>1946.7083333332646</c:v>
                </c:pt>
                <c:pt idx="789">
                  <c:v>1946.7916666665978</c:v>
                </c:pt>
                <c:pt idx="790">
                  <c:v>1946.874999999931</c:v>
                </c:pt>
                <c:pt idx="791">
                  <c:v>1946.9583333332644</c:v>
                </c:pt>
                <c:pt idx="792">
                  <c:v>1947.0416666665976</c:v>
                </c:pt>
                <c:pt idx="793">
                  <c:v>1947.1249999999309</c:v>
                </c:pt>
                <c:pt idx="794">
                  <c:v>1947.2083333332641</c:v>
                </c:pt>
                <c:pt idx="795">
                  <c:v>1947.2916666665974</c:v>
                </c:pt>
                <c:pt idx="796">
                  <c:v>1947.3749999999307</c:v>
                </c:pt>
                <c:pt idx="797">
                  <c:v>1947.458333333264</c:v>
                </c:pt>
                <c:pt idx="798">
                  <c:v>1947.5416666665972</c:v>
                </c:pt>
                <c:pt idx="799">
                  <c:v>1947.6249999999304</c:v>
                </c:pt>
                <c:pt idx="800">
                  <c:v>1947.7083333332637</c:v>
                </c:pt>
                <c:pt idx="801">
                  <c:v>1947.791666666597</c:v>
                </c:pt>
                <c:pt idx="802">
                  <c:v>1947.8749999999302</c:v>
                </c:pt>
                <c:pt idx="803">
                  <c:v>1947.9583333332635</c:v>
                </c:pt>
                <c:pt idx="804">
                  <c:v>1948.0416666665967</c:v>
                </c:pt>
                <c:pt idx="805">
                  <c:v>1948.12499999993</c:v>
                </c:pt>
                <c:pt idx="806">
                  <c:v>1948.2083333332632</c:v>
                </c:pt>
                <c:pt idx="807">
                  <c:v>1948.2916666665965</c:v>
                </c:pt>
                <c:pt idx="808">
                  <c:v>1948.3749999999297</c:v>
                </c:pt>
                <c:pt idx="809">
                  <c:v>1948.458333333263</c:v>
                </c:pt>
                <c:pt idx="810">
                  <c:v>1948.5416666665963</c:v>
                </c:pt>
                <c:pt idx="811">
                  <c:v>1948.6249999999295</c:v>
                </c:pt>
                <c:pt idx="812">
                  <c:v>1948.7083333332628</c:v>
                </c:pt>
                <c:pt idx="813">
                  <c:v>1948.791666666596</c:v>
                </c:pt>
                <c:pt idx="814">
                  <c:v>1948.8749999999293</c:v>
                </c:pt>
                <c:pt idx="815">
                  <c:v>1948.9583333332625</c:v>
                </c:pt>
                <c:pt idx="816">
                  <c:v>1949.0416666665958</c:v>
                </c:pt>
                <c:pt idx="817">
                  <c:v>1949.124999999929</c:v>
                </c:pt>
                <c:pt idx="818">
                  <c:v>1949.2083333332623</c:v>
                </c:pt>
                <c:pt idx="819">
                  <c:v>1949.2916666665956</c:v>
                </c:pt>
                <c:pt idx="820">
                  <c:v>1949.3749999999288</c:v>
                </c:pt>
                <c:pt idx="821">
                  <c:v>1949.458333333262</c:v>
                </c:pt>
                <c:pt idx="822">
                  <c:v>1949.5416666665953</c:v>
                </c:pt>
                <c:pt idx="823">
                  <c:v>1949.6249999999286</c:v>
                </c:pt>
                <c:pt idx="824">
                  <c:v>1949.7083333332619</c:v>
                </c:pt>
                <c:pt idx="825">
                  <c:v>1949.7916666665951</c:v>
                </c:pt>
                <c:pt idx="826">
                  <c:v>1949.8749999999284</c:v>
                </c:pt>
                <c:pt idx="827">
                  <c:v>1949.9583333332616</c:v>
                </c:pt>
                <c:pt idx="828">
                  <c:v>1950.041666666595</c:v>
                </c:pt>
                <c:pt idx="829">
                  <c:v>1950.1249999999281</c:v>
                </c:pt>
                <c:pt idx="830">
                  <c:v>1950.2083333332614</c:v>
                </c:pt>
                <c:pt idx="831">
                  <c:v>1950.2916666665947</c:v>
                </c:pt>
                <c:pt idx="832">
                  <c:v>1950.374999999928</c:v>
                </c:pt>
                <c:pt idx="833">
                  <c:v>1950.4583333332612</c:v>
                </c:pt>
                <c:pt idx="834">
                  <c:v>1950.5416666665944</c:v>
                </c:pt>
                <c:pt idx="835">
                  <c:v>1950.6249999999277</c:v>
                </c:pt>
                <c:pt idx="836">
                  <c:v>1950.708333333261</c:v>
                </c:pt>
                <c:pt idx="837">
                  <c:v>1950.7916666665942</c:v>
                </c:pt>
                <c:pt idx="838">
                  <c:v>1950.8749999999275</c:v>
                </c:pt>
                <c:pt idx="839">
                  <c:v>1950.9583333332607</c:v>
                </c:pt>
                <c:pt idx="840">
                  <c:v>1951.041666666594</c:v>
                </c:pt>
                <c:pt idx="841">
                  <c:v>1951.1249999999272</c:v>
                </c:pt>
                <c:pt idx="842">
                  <c:v>1951.2083333332605</c:v>
                </c:pt>
                <c:pt idx="843">
                  <c:v>1951.2916666665938</c:v>
                </c:pt>
                <c:pt idx="844">
                  <c:v>1951.374999999927</c:v>
                </c:pt>
                <c:pt idx="845">
                  <c:v>1951.4583333332603</c:v>
                </c:pt>
                <c:pt idx="846">
                  <c:v>1951.5416666665935</c:v>
                </c:pt>
                <c:pt idx="847">
                  <c:v>1951.6249999999268</c:v>
                </c:pt>
                <c:pt idx="848">
                  <c:v>1951.70833333326</c:v>
                </c:pt>
                <c:pt idx="849">
                  <c:v>1951.7916666665933</c:v>
                </c:pt>
                <c:pt idx="850">
                  <c:v>1951.8749999999266</c:v>
                </c:pt>
                <c:pt idx="851">
                  <c:v>1951.9583333332598</c:v>
                </c:pt>
                <c:pt idx="852">
                  <c:v>1952.041666666593</c:v>
                </c:pt>
                <c:pt idx="853">
                  <c:v>1952.1249999999263</c:v>
                </c:pt>
                <c:pt idx="854">
                  <c:v>1952.2083333332596</c:v>
                </c:pt>
                <c:pt idx="855">
                  <c:v>1952.2916666665928</c:v>
                </c:pt>
                <c:pt idx="856">
                  <c:v>1952.374999999926</c:v>
                </c:pt>
                <c:pt idx="857">
                  <c:v>1952.4583333332594</c:v>
                </c:pt>
                <c:pt idx="858">
                  <c:v>1952.5416666665926</c:v>
                </c:pt>
                <c:pt idx="859">
                  <c:v>1952.6249999999259</c:v>
                </c:pt>
                <c:pt idx="860">
                  <c:v>1952.7083333332591</c:v>
                </c:pt>
                <c:pt idx="861">
                  <c:v>1952.7916666665924</c:v>
                </c:pt>
                <c:pt idx="862">
                  <c:v>1952.8749999999256</c:v>
                </c:pt>
                <c:pt idx="863">
                  <c:v>1952.958333333259</c:v>
                </c:pt>
                <c:pt idx="864">
                  <c:v>1953.0416666665922</c:v>
                </c:pt>
                <c:pt idx="865">
                  <c:v>1953.1249999999254</c:v>
                </c:pt>
                <c:pt idx="866">
                  <c:v>1953.2083333332587</c:v>
                </c:pt>
                <c:pt idx="867">
                  <c:v>1953.291666666592</c:v>
                </c:pt>
                <c:pt idx="868">
                  <c:v>1953.3749999999252</c:v>
                </c:pt>
                <c:pt idx="869">
                  <c:v>1953.4583333332585</c:v>
                </c:pt>
                <c:pt idx="870">
                  <c:v>1953.5416666665917</c:v>
                </c:pt>
                <c:pt idx="871">
                  <c:v>1953.624999999925</c:v>
                </c:pt>
                <c:pt idx="872">
                  <c:v>1953.7083333332582</c:v>
                </c:pt>
                <c:pt idx="873">
                  <c:v>1953.7916666665915</c:v>
                </c:pt>
                <c:pt idx="874">
                  <c:v>1953.8749999999247</c:v>
                </c:pt>
                <c:pt idx="875">
                  <c:v>1953.958333333258</c:v>
                </c:pt>
                <c:pt idx="876">
                  <c:v>1954.0416666665913</c:v>
                </c:pt>
                <c:pt idx="877">
                  <c:v>1954.1249999999245</c:v>
                </c:pt>
                <c:pt idx="878">
                  <c:v>1954.2083333332578</c:v>
                </c:pt>
                <c:pt idx="879">
                  <c:v>1954.291666666591</c:v>
                </c:pt>
                <c:pt idx="880">
                  <c:v>1954.3749999999243</c:v>
                </c:pt>
                <c:pt idx="881">
                  <c:v>1954.4583333332575</c:v>
                </c:pt>
                <c:pt idx="882">
                  <c:v>1954.5416666665908</c:v>
                </c:pt>
                <c:pt idx="883">
                  <c:v>1954.624999999924</c:v>
                </c:pt>
                <c:pt idx="884">
                  <c:v>1954.7083333332573</c:v>
                </c:pt>
                <c:pt idx="885">
                  <c:v>1954.7916666665906</c:v>
                </c:pt>
                <c:pt idx="886">
                  <c:v>1954.8749999999238</c:v>
                </c:pt>
                <c:pt idx="887">
                  <c:v>1954.958333333257</c:v>
                </c:pt>
                <c:pt idx="888">
                  <c:v>1955.0416666665903</c:v>
                </c:pt>
                <c:pt idx="889">
                  <c:v>1955.1249999999236</c:v>
                </c:pt>
                <c:pt idx="890">
                  <c:v>1955.2083333332569</c:v>
                </c:pt>
                <c:pt idx="891">
                  <c:v>1955.2916666665901</c:v>
                </c:pt>
                <c:pt idx="892">
                  <c:v>1955.3749999999234</c:v>
                </c:pt>
                <c:pt idx="893">
                  <c:v>1955.4583333332566</c:v>
                </c:pt>
                <c:pt idx="894">
                  <c:v>1955.54166666659</c:v>
                </c:pt>
                <c:pt idx="895">
                  <c:v>1955.6249999999231</c:v>
                </c:pt>
                <c:pt idx="896">
                  <c:v>1955.7083333332564</c:v>
                </c:pt>
                <c:pt idx="897">
                  <c:v>1955.7916666665897</c:v>
                </c:pt>
                <c:pt idx="898">
                  <c:v>1955.874999999923</c:v>
                </c:pt>
                <c:pt idx="899">
                  <c:v>1955.9583333332562</c:v>
                </c:pt>
                <c:pt idx="900">
                  <c:v>1956.0416666665894</c:v>
                </c:pt>
                <c:pt idx="901">
                  <c:v>1956.1249999999227</c:v>
                </c:pt>
                <c:pt idx="902">
                  <c:v>1956.208333333256</c:v>
                </c:pt>
                <c:pt idx="903">
                  <c:v>1956.2916666665892</c:v>
                </c:pt>
                <c:pt idx="904">
                  <c:v>1956.3749999999225</c:v>
                </c:pt>
                <c:pt idx="905">
                  <c:v>1956.4583333332557</c:v>
                </c:pt>
                <c:pt idx="906">
                  <c:v>1956.541666666589</c:v>
                </c:pt>
                <c:pt idx="907">
                  <c:v>1956.6249999999222</c:v>
                </c:pt>
                <c:pt idx="908">
                  <c:v>1956.7083333332555</c:v>
                </c:pt>
                <c:pt idx="909">
                  <c:v>1956.7916666665888</c:v>
                </c:pt>
                <c:pt idx="910">
                  <c:v>1956.874999999922</c:v>
                </c:pt>
                <c:pt idx="911">
                  <c:v>1956.9583333332553</c:v>
                </c:pt>
                <c:pt idx="912">
                  <c:v>1957.0416666665885</c:v>
                </c:pt>
                <c:pt idx="913">
                  <c:v>1957.1249999999218</c:v>
                </c:pt>
                <c:pt idx="914">
                  <c:v>1957.208333333255</c:v>
                </c:pt>
                <c:pt idx="915">
                  <c:v>1957.2916666665883</c:v>
                </c:pt>
                <c:pt idx="916">
                  <c:v>1957.3749999999216</c:v>
                </c:pt>
                <c:pt idx="917">
                  <c:v>1957.4583333332548</c:v>
                </c:pt>
                <c:pt idx="918">
                  <c:v>1957.541666666588</c:v>
                </c:pt>
                <c:pt idx="919">
                  <c:v>1957.6249999999213</c:v>
                </c:pt>
                <c:pt idx="920">
                  <c:v>1957.7083333332546</c:v>
                </c:pt>
                <c:pt idx="921">
                  <c:v>1957.7916666665878</c:v>
                </c:pt>
                <c:pt idx="922">
                  <c:v>1957.874999999921</c:v>
                </c:pt>
                <c:pt idx="923">
                  <c:v>1957.9583333332544</c:v>
                </c:pt>
                <c:pt idx="924">
                  <c:v>1958.0416666665876</c:v>
                </c:pt>
                <c:pt idx="925">
                  <c:v>1958.1249999999209</c:v>
                </c:pt>
                <c:pt idx="926">
                  <c:v>1958.2083333332541</c:v>
                </c:pt>
                <c:pt idx="927">
                  <c:v>1958.2916666665874</c:v>
                </c:pt>
                <c:pt idx="928">
                  <c:v>1958.3749999999206</c:v>
                </c:pt>
                <c:pt idx="929">
                  <c:v>1958.458333333254</c:v>
                </c:pt>
                <c:pt idx="930">
                  <c:v>1958.5416666665872</c:v>
                </c:pt>
                <c:pt idx="931">
                  <c:v>1958.6249999999204</c:v>
                </c:pt>
                <c:pt idx="932">
                  <c:v>1958.7083333332537</c:v>
                </c:pt>
                <c:pt idx="933">
                  <c:v>1958.791666666587</c:v>
                </c:pt>
                <c:pt idx="934">
                  <c:v>1958.8749999999202</c:v>
                </c:pt>
                <c:pt idx="935">
                  <c:v>1958.9583333332534</c:v>
                </c:pt>
                <c:pt idx="936">
                  <c:v>1959.0416666665867</c:v>
                </c:pt>
                <c:pt idx="937">
                  <c:v>1959.12499999992</c:v>
                </c:pt>
                <c:pt idx="938">
                  <c:v>1959.2083333332532</c:v>
                </c:pt>
                <c:pt idx="939">
                  <c:v>1959.2916666665865</c:v>
                </c:pt>
                <c:pt idx="940">
                  <c:v>1959.3749999999197</c:v>
                </c:pt>
                <c:pt idx="941">
                  <c:v>1959.458333333253</c:v>
                </c:pt>
                <c:pt idx="942">
                  <c:v>1959.5416666665863</c:v>
                </c:pt>
                <c:pt idx="943">
                  <c:v>1959.6249999999195</c:v>
                </c:pt>
                <c:pt idx="944">
                  <c:v>1959.7083333332528</c:v>
                </c:pt>
                <c:pt idx="945">
                  <c:v>1959.791666666586</c:v>
                </c:pt>
                <c:pt idx="946">
                  <c:v>1959.8749999999193</c:v>
                </c:pt>
                <c:pt idx="947">
                  <c:v>1959.9583333332525</c:v>
                </c:pt>
                <c:pt idx="948">
                  <c:v>1960.0416666665858</c:v>
                </c:pt>
                <c:pt idx="949">
                  <c:v>1960.124999999919</c:v>
                </c:pt>
                <c:pt idx="950">
                  <c:v>1960.2083333332523</c:v>
                </c:pt>
                <c:pt idx="951">
                  <c:v>1960.2916666665856</c:v>
                </c:pt>
                <c:pt idx="952">
                  <c:v>1960.3749999999188</c:v>
                </c:pt>
                <c:pt idx="953">
                  <c:v>1960.458333333252</c:v>
                </c:pt>
                <c:pt idx="954">
                  <c:v>1960.5416666665853</c:v>
                </c:pt>
                <c:pt idx="955">
                  <c:v>1960.6249999999186</c:v>
                </c:pt>
                <c:pt idx="956">
                  <c:v>1960.7083333332519</c:v>
                </c:pt>
                <c:pt idx="957">
                  <c:v>1960.7916666665851</c:v>
                </c:pt>
                <c:pt idx="958">
                  <c:v>1960.8749999999184</c:v>
                </c:pt>
                <c:pt idx="959">
                  <c:v>1960.9583333332516</c:v>
                </c:pt>
                <c:pt idx="960">
                  <c:v>1961.041666666585</c:v>
                </c:pt>
                <c:pt idx="961">
                  <c:v>1961.1249999999181</c:v>
                </c:pt>
                <c:pt idx="962">
                  <c:v>1961.2083333332514</c:v>
                </c:pt>
                <c:pt idx="963">
                  <c:v>1961.2916666665847</c:v>
                </c:pt>
                <c:pt idx="964">
                  <c:v>1961.374999999918</c:v>
                </c:pt>
                <c:pt idx="965">
                  <c:v>1961.4583333332512</c:v>
                </c:pt>
                <c:pt idx="966">
                  <c:v>1961.5416666665844</c:v>
                </c:pt>
                <c:pt idx="967">
                  <c:v>1961.6249999999177</c:v>
                </c:pt>
                <c:pt idx="968">
                  <c:v>1961.708333333251</c:v>
                </c:pt>
                <c:pt idx="969">
                  <c:v>1961.7916666665842</c:v>
                </c:pt>
                <c:pt idx="970">
                  <c:v>1961.8749999999175</c:v>
                </c:pt>
                <c:pt idx="971">
                  <c:v>1961.9583333332507</c:v>
                </c:pt>
                <c:pt idx="972">
                  <c:v>1962.041666666584</c:v>
                </c:pt>
                <c:pt idx="973">
                  <c:v>1962.1249999999172</c:v>
                </c:pt>
                <c:pt idx="974">
                  <c:v>1962.2083333332505</c:v>
                </c:pt>
                <c:pt idx="975">
                  <c:v>1962.2916666665838</c:v>
                </c:pt>
                <c:pt idx="976">
                  <c:v>1962.374999999917</c:v>
                </c:pt>
                <c:pt idx="977">
                  <c:v>1962.4583333332503</c:v>
                </c:pt>
                <c:pt idx="978">
                  <c:v>1962.5416666665835</c:v>
                </c:pt>
                <c:pt idx="979">
                  <c:v>1962.6249999999168</c:v>
                </c:pt>
                <c:pt idx="980">
                  <c:v>1962.70833333325</c:v>
                </c:pt>
                <c:pt idx="981">
                  <c:v>1962.7916666665833</c:v>
                </c:pt>
                <c:pt idx="982">
                  <c:v>1962.8749999999166</c:v>
                </c:pt>
                <c:pt idx="983">
                  <c:v>1962.9583333332498</c:v>
                </c:pt>
                <c:pt idx="984">
                  <c:v>1963.041666666583</c:v>
                </c:pt>
                <c:pt idx="985">
                  <c:v>1963.1249999999163</c:v>
                </c:pt>
                <c:pt idx="986">
                  <c:v>1963.2083333332496</c:v>
                </c:pt>
                <c:pt idx="987">
                  <c:v>1963.2916666665828</c:v>
                </c:pt>
                <c:pt idx="988">
                  <c:v>1963.374999999916</c:v>
                </c:pt>
                <c:pt idx="989">
                  <c:v>1963.4583333332494</c:v>
                </c:pt>
                <c:pt idx="990">
                  <c:v>1963.5416666665826</c:v>
                </c:pt>
                <c:pt idx="991">
                  <c:v>1963.6249999999159</c:v>
                </c:pt>
                <c:pt idx="992">
                  <c:v>1963.7083333332491</c:v>
                </c:pt>
                <c:pt idx="993">
                  <c:v>1963.7916666665824</c:v>
                </c:pt>
                <c:pt idx="994">
                  <c:v>1963.8749999999156</c:v>
                </c:pt>
                <c:pt idx="995">
                  <c:v>1963.958333333249</c:v>
                </c:pt>
                <c:pt idx="996">
                  <c:v>1964.0416666665822</c:v>
                </c:pt>
                <c:pt idx="997">
                  <c:v>1964.1249999999154</c:v>
                </c:pt>
                <c:pt idx="998">
                  <c:v>1964.2083333332487</c:v>
                </c:pt>
                <c:pt idx="999">
                  <c:v>1964.291666666582</c:v>
                </c:pt>
                <c:pt idx="1000">
                  <c:v>1964.3749999999152</c:v>
                </c:pt>
                <c:pt idx="1001">
                  <c:v>1964.4583333332484</c:v>
                </c:pt>
                <c:pt idx="1002">
                  <c:v>1964.5416666665817</c:v>
                </c:pt>
                <c:pt idx="1003">
                  <c:v>1964.624999999915</c:v>
                </c:pt>
                <c:pt idx="1004">
                  <c:v>1964.7083333332482</c:v>
                </c:pt>
                <c:pt idx="1005">
                  <c:v>1964.7916666665815</c:v>
                </c:pt>
                <c:pt idx="1006">
                  <c:v>1964.8749999999147</c:v>
                </c:pt>
                <c:pt idx="1007">
                  <c:v>1964.958333333248</c:v>
                </c:pt>
                <c:pt idx="1008">
                  <c:v>1965.0416666665812</c:v>
                </c:pt>
                <c:pt idx="1009">
                  <c:v>1965.1249999999145</c:v>
                </c:pt>
                <c:pt idx="1010">
                  <c:v>1965.2083333332478</c:v>
                </c:pt>
                <c:pt idx="1011">
                  <c:v>1965.291666666581</c:v>
                </c:pt>
                <c:pt idx="1012">
                  <c:v>1965.3749999999143</c:v>
                </c:pt>
                <c:pt idx="1013">
                  <c:v>1965.4583333332475</c:v>
                </c:pt>
                <c:pt idx="1014">
                  <c:v>1965.5416666665808</c:v>
                </c:pt>
                <c:pt idx="1015">
                  <c:v>1965.624999999914</c:v>
                </c:pt>
                <c:pt idx="1016">
                  <c:v>1965.7083333332473</c:v>
                </c:pt>
                <c:pt idx="1017">
                  <c:v>1965.7916666665806</c:v>
                </c:pt>
                <c:pt idx="1018">
                  <c:v>1965.8749999999138</c:v>
                </c:pt>
                <c:pt idx="1019">
                  <c:v>1965.958333333247</c:v>
                </c:pt>
                <c:pt idx="1020">
                  <c:v>1966.0416666665803</c:v>
                </c:pt>
                <c:pt idx="1021">
                  <c:v>1966.1249999999136</c:v>
                </c:pt>
                <c:pt idx="1022">
                  <c:v>1966.2083333332469</c:v>
                </c:pt>
                <c:pt idx="1023">
                  <c:v>1966.29166666658</c:v>
                </c:pt>
                <c:pt idx="1024">
                  <c:v>1966.3749999999134</c:v>
                </c:pt>
                <c:pt idx="1025">
                  <c:v>1966.4583333332466</c:v>
                </c:pt>
                <c:pt idx="1026">
                  <c:v>1966.5416666665799</c:v>
                </c:pt>
                <c:pt idx="1027">
                  <c:v>1966.6249999999131</c:v>
                </c:pt>
                <c:pt idx="1028">
                  <c:v>1966.7083333332464</c:v>
                </c:pt>
                <c:pt idx="1029">
                  <c:v>1966.7916666665797</c:v>
                </c:pt>
                <c:pt idx="1030">
                  <c:v>1966.874999999913</c:v>
                </c:pt>
                <c:pt idx="1031">
                  <c:v>1966.9583333332462</c:v>
                </c:pt>
                <c:pt idx="1032">
                  <c:v>1967.0416666665794</c:v>
                </c:pt>
                <c:pt idx="1033">
                  <c:v>1967.1249999999127</c:v>
                </c:pt>
                <c:pt idx="1034">
                  <c:v>1967.208333333246</c:v>
                </c:pt>
                <c:pt idx="1035">
                  <c:v>1967.2916666665792</c:v>
                </c:pt>
                <c:pt idx="1036">
                  <c:v>1967.3749999999125</c:v>
                </c:pt>
                <c:pt idx="1037">
                  <c:v>1967.4583333332457</c:v>
                </c:pt>
                <c:pt idx="1038">
                  <c:v>1967.541666666579</c:v>
                </c:pt>
                <c:pt idx="1039">
                  <c:v>1967.6249999999122</c:v>
                </c:pt>
                <c:pt idx="1040">
                  <c:v>1967.7083333332455</c:v>
                </c:pt>
                <c:pt idx="1041">
                  <c:v>1967.7916666665787</c:v>
                </c:pt>
                <c:pt idx="1042">
                  <c:v>1967.874999999912</c:v>
                </c:pt>
                <c:pt idx="1043">
                  <c:v>1967.9583333332453</c:v>
                </c:pt>
                <c:pt idx="1044">
                  <c:v>1968.0416666665785</c:v>
                </c:pt>
                <c:pt idx="1045">
                  <c:v>1968.1249999999118</c:v>
                </c:pt>
                <c:pt idx="1046">
                  <c:v>1968.208333333245</c:v>
                </c:pt>
                <c:pt idx="1047">
                  <c:v>1968.2916666665783</c:v>
                </c:pt>
                <c:pt idx="1048">
                  <c:v>1968.3749999999116</c:v>
                </c:pt>
                <c:pt idx="1049">
                  <c:v>1968.4583333332448</c:v>
                </c:pt>
                <c:pt idx="1050">
                  <c:v>1968.541666666578</c:v>
                </c:pt>
                <c:pt idx="1051">
                  <c:v>1968.6249999999113</c:v>
                </c:pt>
                <c:pt idx="1052">
                  <c:v>1968.7083333332446</c:v>
                </c:pt>
                <c:pt idx="1053">
                  <c:v>1968.7916666665778</c:v>
                </c:pt>
                <c:pt idx="1054">
                  <c:v>1968.874999999911</c:v>
                </c:pt>
                <c:pt idx="1055">
                  <c:v>1968.9583333332444</c:v>
                </c:pt>
                <c:pt idx="1056">
                  <c:v>1969.0416666665776</c:v>
                </c:pt>
                <c:pt idx="1057">
                  <c:v>1969.1249999999109</c:v>
                </c:pt>
                <c:pt idx="1058">
                  <c:v>1969.2083333332441</c:v>
                </c:pt>
                <c:pt idx="1059">
                  <c:v>1969.2916666665774</c:v>
                </c:pt>
                <c:pt idx="1060">
                  <c:v>1969.3749999999106</c:v>
                </c:pt>
                <c:pt idx="1061">
                  <c:v>1969.458333333244</c:v>
                </c:pt>
                <c:pt idx="1062">
                  <c:v>1969.5416666665772</c:v>
                </c:pt>
                <c:pt idx="1063">
                  <c:v>1969.6249999999104</c:v>
                </c:pt>
                <c:pt idx="1064">
                  <c:v>1969.7083333332437</c:v>
                </c:pt>
                <c:pt idx="1065">
                  <c:v>1969.791666666577</c:v>
                </c:pt>
                <c:pt idx="1066">
                  <c:v>1969.8749999999102</c:v>
                </c:pt>
                <c:pt idx="1067">
                  <c:v>1969.9583333332434</c:v>
                </c:pt>
                <c:pt idx="1068">
                  <c:v>1970.0416666665767</c:v>
                </c:pt>
                <c:pt idx="1069">
                  <c:v>1970.12499999991</c:v>
                </c:pt>
                <c:pt idx="1070">
                  <c:v>1970.2083333332432</c:v>
                </c:pt>
                <c:pt idx="1071">
                  <c:v>1970.2916666665765</c:v>
                </c:pt>
                <c:pt idx="1072">
                  <c:v>1970.3749999999097</c:v>
                </c:pt>
                <c:pt idx="1073">
                  <c:v>1970.458333333243</c:v>
                </c:pt>
                <c:pt idx="1074">
                  <c:v>1970.5416666665762</c:v>
                </c:pt>
                <c:pt idx="1075">
                  <c:v>1970.6249999999095</c:v>
                </c:pt>
                <c:pt idx="1076">
                  <c:v>1970.7083333332428</c:v>
                </c:pt>
                <c:pt idx="1077">
                  <c:v>1970.791666666576</c:v>
                </c:pt>
                <c:pt idx="1078">
                  <c:v>1970.8749999999093</c:v>
                </c:pt>
                <c:pt idx="1079">
                  <c:v>1970.9583333332425</c:v>
                </c:pt>
                <c:pt idx="1080">
                  <c:v>1971.0416666665758</c:v>
                </c:pt>
                <c:pt idx="1081">
                  <c:v>1971.124999999909</c:v>
                </c:pt>
                <c:pt idx="1082">
                  <c:v>1971.2083333332423</c:v>
                </c:pt>
                <c:pt idx="1083">
                  <c:v>1971.2916666665756</c:v>
                </c:pt>
                <c:pt idx="1084">
                  <c:v>1971.3749999999088</c:v>
                </c:pt>
                <c:pt idx="1085">
                  <c:v>1971.458333333242</c:v>
                </c:pt>
                <c:pt idx="1086">
                  <c:v>1971.5416666665753</c:v>
                </c:pt>
                <c:pt idx="1087">
                  <c:v>1971.6249999999086</c:v>
                </c:pt>
                <c:pt idx="1088">
                  <c:v>1971.7083333332419</c:v>
                </c:pt>
                <c:pt idx="1089">
                  <c:v>1971.791666666575</c:v>
                </c:pt>
                <c:pt idx="1090">
                  <c:v>1971.8749999999084</c:v>
                </c:pt>
                <c:pt idx="1091">
                  <c:v>1971.9583333332416</c:v>
                </c:pt>
                <c:pt idx="1092">
                  <c:v>1972.0416666665749</c:v>
                </c:pt>
                <c:pt idx="1093">
                  <c:v>1972.1249999999081</c:v>
                </c:pt>
                <c:pt idx="1094">
                  <c:v>1972.2083333332414</c:v>
                </c:pt>
                <c:pt idx="1095">
                  <c:v>1972.2916666665747</c:v>
                </c:pt>
                <c:pt idx="1096">
                  <c:v>1972.374999999908</c:v>
                </c:pt>
                <c:pt idx="1097">
                  <c:v>1972.4583333332412</c:v>
                </c:pt>
                <c:pt idx="1098">
                  <c:v>1972.5416666665744</c:v>
                </c:pt>
                <c:pt idx="1099">
                  <c:v>1972.6249999999077</c:v>
                </c:pt>
                <c:pt idx="1100">
                  <c:v>1972.708333333241</c:v>
                </c:pt>
                <c:pt idx="1101">
                  <c:v>1972.7916666665742</c:v>
                </c:pt>
                <c:pt idx="1102">
                  <c:v>1972.8749999999075</c:v>
                </c:pt>
                <c:pt idx="1103">
                  <c:v>1972.9583333332407</c:v>
                </c:pt>
                <c:pt idx="1104">
                  <c:v>1973.041666666574</c:v>
                </c:pt>
                <c:pt idx="1105">
                  <c:v>1973.1249999999072</c:v>
                </c:pt>
                <c:pt idx="1106">
                  <c:v>1973.2083333332405</c:v>
                </c:pt>
                <c:pt idx="1107">
                  <c:v>1973.2916666665737</c:v>
                </c:pt>
                <c:pt idx="1108">
                  <c:v>1973.374999999907</c:v>
                </c:pt>
                <c:pt idx="1109">
                  <c:v>1973.4583333332403</c:v>
                </c:pt>
                <c:pt idx="1110">
                  <c:v>1973.5416666665735</c:v>
                </c:pt>
                <c:pt idx="1111">
                  <c:v>1973.6249999999068</c:v>
                </c:pt>
                <c:pt idx="1112">
                  <c:v>1973.70833333324</c:v>
                </c:pt>
                <c:pt idx="1113">
                  <c:v>1973.7916666665733</c:v>
                </c:pt>
                <c:pt idx="1114">
                  <c:v>1973.8749999999065</c:v>
                </c:pt>
                <c:pt idx="1115">
                  <c:v>1973.9583333332398</c:v>
                </c:pt>
                <c:pt idx="1116">
                  <c:v>1974.041666666573</c:v>
                </c:pt>
                <c:pt idx="1117">
                  <c:v>1974.1249999999063</c:v>
                </c:pt>
                <c:pt idx="1118">
                  <c:v>1974.2083333332396</c:v>
                </c:pt>
                <c:pt idx="1119">
                  <c:v>1974.2916666665728</c:v>
                </c:pt>
                <c:pt idx="1120">
                  <c:v>1974.374999999906</c:v>
                </c:pt>
                <c:pt idx="1121">
                  <c:v>1974.4583333332394</c:v>
                </c:pt>
                <c:pt idx="1122">
                  <c:v>1974.5416666665726</c:v>
                </c:pt>
                <c:pt idx="1123">
                  <c:v>1974.6249999999059</c:v>
                </c:pt>
                <c:pt idx="1124">
                  <c:v>1974.7083333332391</c:v>
                </c:pt>
                <c:pt idx="1125">
                  <c:v>1974.7916666665724</c:v>
                </c:pt>
                <c:pt idx="1126">
                  <c:v>1974.8749999999056</c:v>
                </c:pt>
                <c:pt idx="1127">
                  <c:v>1974.958333333239</c:v>
                </c:pt>
                <c:pt idx="1128">
                  <c:v>1975.0416666665722</c:v>
                </c:pt>
                <c:pt idx="1129">
                  <c:v>1975.1249999999054</c:v>
                </c:pt>
                <c:pt idx="1130">
                  <c:v>1975.2083333332387</c:v>
                </c:pt>
                <c:pt idx="1131">
                  <c:v>1975.291666666572</c:v>
                </c:pt>
                <c:pt idx="1132">
                  <c:v>1975.3749999999052</c:v>
                </c:pt>
                <c:pt idx="1133">
                  <c:v>1975.4583333332384</c:v>
                </c:pt>
                <c:pt idx="1134">
                  <c:v>1975.5416666665717</c:v>
                </c:pt>
                <c:pt idx="1135">
                  <c:v>1975.624999999905</c:v>
                </c:pt>
                <c:pt idx="1136">
                  <c:v>1975.7083333332382</c:v>
                </c:pt>
                <c:pt idx="1137">
                  <c:v>1975.7916666665715</c:v>
                </c:pt>
                <c:pt idx="1138">
                  <c:v>1975.8749999999047</c:v>
                </c:pt>
                <c:pt idx="1139">
                  <c:v>1975.958333333238</c:v>
                </c:pt>
                <c:pt idx="1140">
                  <c:v>1976.0416666665712</c:v>
                </c:pt>
                <c:pt idx="1141">
                  <c:v>1976.1249999999045</c:v>
                </c:pt>
                <c:pt idx="1142">
                  <c:v>1976.2083333332378</c:v>
                </c:pt>
                <c:pt idx="1143">
                  <c:v>1976.291666666571</c:v>
                </c:pt>
                <c:pt idx="1144">
                  <c:v>1976.3749999999043</c:v>
                </c:pt>
                <c:pt idx="1145">
                  <c:v>1976.4583333332375</c:v>
                </c:pt>
                <c:pt idx="1146">
                  <c:v>1976.5416666665708</c:v>
                </c:pt>
                <c:pt idx="1147">
                  <c:v>1976.624999999904</c:v>
                </c:pt>
                <c:pt idx="1148">
                  <c:v>1976.7083333332373</c:v>
                </c:pt>
                <c:pt idx="1149">
                  <c:v>1976.7916666665706</c:v>
                </c:pt>
                <c:pt idx="1150">
                  <c:v>1976.8749999999038</c:v>
                </c:pt>
                <c:pt idx="1151">
                  <c:v>1976.958333333237</c:v>
                </c:pt>
                <c:pt idx="1152">
                  <c:v>1977.0416666665703</c:v>
                </c:pt>
                <c:pt idx="1153">
                  <c:v>1977.1249999999036</c:v>
                </c:pt>
                <c:pt idx="1154">
                  <c:v>1977.2083333332369</c:v>
                </c:pt>
                <c:pt idx="1155">
                  <c:v>1977.29166666657</c:v>
                </c:pt>
                <c:pt idx="1156">
                  <c:v>1977.3749999999034</c:v>
                </c:pt>
                <c:pt idx="1157">
                  <c:v>1977.4583333332366</c:v>
                </c:pt>
                <c:pt idx="1158">
                  <c:v>1977.5416666665699</c:v>
                </c:pt>
                <c:pt idx="1159">
                  <c:v>1977.6249999999031</c:v>
                </c:pt>
                <c:pt idx="1160">
                  <c:v>1977.7083333332364</c:v>
                </c:pt>
                <c:pt idx="1161">
                  <c:v>1977.7916666665697</c:v>
                </c:pt>
                <c:pt idx="1162">
                  <c:v>1977.874999999903</c:v>
                </c:pt>
                <c:pt idx="1163">
                  <c:v>1977.9583333332362</c:v>
                </c:pt>
                <c:pt idx="1164">
                  <c:v>1978.0416666665694</c:v>
                </c:pt>
                <c:pt idx="1165">
                  <c:v>1978.1249999999027</c:v>
                </c:pt>
                <c:pt idx="1166">
                  <c:v>1978.208333333236</c:v>
                </c:pt>
                <c:pt idx="1167">
                  <c:v>1978.2916666665692</c:v>
                </c:pt>
                <c:pt idx="1168">
                  <c:v>1978.3749999999025</c:v>
                </c:pt>
                <c:pt idx="1169">
                  <c:v>1978.4583333332357</c:v>
                </c:pt>
                <c:pt idx="1170">
                  <c:v>1978.541666666569</c:v>
                </c:pt>
                <c:pt idx="1171">
                  <c:v>1978.6249999999022</c:v>
                </c:pt>
                <c:pt idx="1172">
                  <c:v>1978.7083333332355</c:v>
                </c:pt>
                <c:pt idx="1173">
                  <c:v>1978.7916666665687</c:v>
                </c:pt>
                <c:pt idx="1174">
                  <c:v>1978.874999999902</c:v>
                </c:pt>
                <c:pt idx="1175">
                  <c:v>1978.9583333332353</c:v>
                </c:pt>
                <c:pt idx="1176">
                  <c:v>1979.0416666665685</c:v>
                </c:pt>
                <c:pt idx="1177">
                  <c:v>1979.1249999999018</c:v>
                </c:pt>
                <c:pt idx="1178">
                  <c:v>1979.208333333235</c:v>
                </c:pt>
                <c:pt idx="1179">
                  <c:v>1979.2916666665683</c:v>
                </c:pt>
                <c:pt idx="1180">
                  <c:v>1979.3749999999015</c:v>
                </c:pt>
                <c:pt idx="1181">
                  <c:v>1979.4583333332348</c:v>
                </c:pt>
                <c:pt idx="1182">
                  <c:v>1979.541666666568</c:v>
                </c:pt>
                <c:pt idx="1183">
                  <c:v>1979.6249999999013</c:v>
                </c:pt>
                <c:pt idx="1184">
                  <c:v>1979.7083333332346</c:v>
                </c:pt>
                <c:pt idx="1185">
                  <c:v>1979.7916666665678</c:v>
                </c:pt>
                <c:pt idx="1186">
                  <c:v>1979.874999999901</c:v>
                </c:pt>
                <c:pt idx="1187">
                  <c:v>1979.9583333332343</c:v>
                </c:pt>
                <c:pt idx="1188">
                  <c:v>1980.0416666665676</c:v>
                </c:pt>
                <c:pt idx="1189">
                  <c:v>1980.1249999999009</c:v>
                </c:pt>
                <c:pt idx="1190">
                  <c:v>1980.2083333332341</c:v>
                </c:pt>
                <c:pt idx="1191">
                  <c:v>1980.2916666665674</c:v>
                </c:pt>
                <c:pt idx="1192">
                  <c:v>1980.3749999999006</c:v>
                </c:pt>
                <c:pt idx="1193">
                  <c:v>1980.458333333234</c:v>
                </c:pt>
                <c:pt idx="1194">
                  <c:v>1980.5416666665672</c:v>
                </c:pt>
                <c:pt idx="1195">
                  <c:v>1980.6249999999004</c:v>
                </c:pt>
                <c:pt idx="1196">
                  <c:v>1980.7083333332337</c:v>
                </c:pt>
                <c:pt idx="1197">
                  <c:v>1980.791666666567</c:v>
                </c:pt>
                <c:pt idx="1198">
                  <c:v>1980.8749999999002</c:v>
                </c:pt>
                <c:pt idx="1199">
                  <c:v>1980.9583333332334</c:v>
                </c:pt>
                <c:pt idx="1200">
                  <c:v>1981.0416666665667</c:v>
                </c:pt>
                <c:pt idx="1201">
                  <c:v>1981.1249999999</c:v>
                </c:pt>
                <c:pt idx="1202">
                  <c:v>1981.2083333332332</c:v>
                </c:pt>
                <c:pt idx="1203">
                  <c:v>1981.2916666665665</c:v>
                </c:pt>
                <c:pt idx="1204">
                  <c:v>1981.3749999998997</c:v>
                </c:pt>
                <c:pt idx="1205">
                  <c:v>1981.458333333233</c:v>
                </c:pt>
                <c:pt idx="1206">
                  <c:v>1981.5416666665662</c:v>
                </c:pt>
                <c:pt idx="1207">
                  <c:v>1981.6249999998995</c:v>
                </c:pt>
                <c:pt idx="1208">
                  <c:v>1981.7083333332328</c:v>
                </c:pt>
                <c:pt idx="1209">
                  <c:v>1981.791666666566</c:v>
                </c:pt>
                <c:pt idx="1210">
                  <c:v>1981.8749999998993</c:v>
                </c:pt>
                <c:pt idx="1211">
                  <c:v>1981.9583333332325</c:v>
                </c:pt>
                <c:pt idx="1212">
                  <c:v>1982.0416666665658</c:v>
                </c:pt>
                <c:pt idx="1213">
                  <c:v>1982.124999999899</c:v>
                </c:pt>
                <c:pt idx="1214">
                  <c:v>1982.2083333332323</c:v>
                </c:pt>
                <c:pt idx="1215">
                  <c:v>1982.2916666665656</c:v>
                </c:pt>
                <c:pt idx="1216">
                  <c:v>1982.3749999998988</c:v>
                </c:pt>
                <c:pt idx="1217">
                  <c:v>1982.458333333232</c:v>
                </c:pt>
                <c:pt idx="1218">
                  <c:v>1982.5416666665653</c:v>
                </c:pt>
                <c:pt idx="1219">
                  <c:v>1982.6249999998986</c:v>
                </c:pt>
                <c:pt idx="1220">
                  <c:v>1982.7083333332318</c:v>
                </c:pt>
                <c:pt idx="1221">
                  <c:v>1982.791666666565</c:v>
                </c:pt>
                <c:pt idx="1222">
                  <c:v>1982.8749999998984</c:v>
                </c:pt>
                <c:pt idx="1223">
                  <c:v>1982.9583333332316</c:v>
                </c:pt>
                <c:pt idx="1224">
                  <c:v>1983.0416666665649</c:v>
                </c:pt>
                <c:pt idx="1225">
                  <c:v>1983.1249999998981</c:v>
                </c:pt>
                <c:pt idx="1226">
                  <c:v>1983.2083333332314</c:v>
                </c:pt>
                <c:pt idx="1227">
                  <c:v>1983.2916666665647</c:v>
                </c:pt>
                <c:pt idx="1228">
                  <c:v>1983.374999999898</c:v>
                </c:pt>
                <c:pt idx="1229">
                  <c:v>1983.4583333332312</c:v>
                </c:pt>
                <c:pt idx="1230">
                  <c:v>1983.5416666665644</c:v>
                </c:pt>
                <c:pt idx="1231">
                  <c:v>1983.6249999998977</c:v>
                </c:pt>
                <c:pt idx="1232">
                  <c:v>1983.708333333231</c:v>
                </c:pt>
                <c:pt idx="1233">
                  <c:v>1983.7916666665642</c:v>
                </c:pt>
                <c:pt idx="1234">
                  <c:v>1983.8749999998975</c:v>
                </c:pt>
                <c:pt idx="1235">
                  <c:v>1983.9583333332307</c:v>
                </c:pt>
                <c:pt idx="1236">
                  <c:v>1984.041666666564</c:v>
                </c:pt>
                <c:pt idx="1237">
                  <c:v>1984.1249999998972</c:v>
                </c:pt>
                <c:pt idx="1238">
                  <c:v>1984.2083333332305</c:v>
                </c:pt>
                <c:pt idx="1239">
                  <c:v>1984.2916666665637</c:v>
                </c:pt>
                <c:pt idx="1240">
                  <c:v>1984.374999999897</c:v>
                </c:pt>
                <c:pt idx="1241">
                  <c:v>1984.4583333332303</c:v>
                </c:pt>
                <c:pt idx="1242">
                  <c:v>1984.5416666665635</c:v>
                </c:pt>
                <c:pt idx="1243">
                  <c:v>1984.6249999998968</c:v>
                </c:pt>
                <c:pt idx="1244">
                  <c:v>1984.70833333323</c:v>
                </c:pt>
                <c:pt idx="1245">
                  <c:v>1984.7916666665633</c:v>
                </c:pt>
                <c:pt idx="1246">
                  <c:v>1984.8749999998965</c:v>
                </c:pt>
                <c:pt idx="1247">
                  <c:v>1984.9583333332298</c:v>
                </c:pt>
                <c:pt idx="1248">
                  <c:v>1985.041666666563</c:v>
                </c:pt>
                <c:pt idx="1249">
                  <c:v>1985.1249999998963</c:v>
                </c:pt>
                <c:pt idx="1250">
                  <c:v>1985.2083333332296</c:v>
                </c:pt>
                <c:pt idx="1251">
                  <c:v>1985.2916666665628</c:v>
                </c:pt>
                <c:pt idx="1252">
                  <c:v>1985.374999999896</c:v>
                </c:pt>
                <c:pt idx="1253">
                  <c:v>1985.4583333332293</c:v>
                </c:pt>
                <c:pt idx="1254">
                  <c:v>1985.5416666665626</c:v>
                </c:pt>
                <c:pt idx="1255">
                  <c:v>1985.6249999998959</c:v>
                </c:pt>
                <c:pt idx="1256">
                  <c:v>1985.7083333332291</c:v>
                </c:pt>
                <c:pt idx="1257">
                  <c:v>1985.7916666665624</c:v>
                </c:pt>
                <c:pt idx="1258">
                  <c:v>1985.8749999998956</c:v>
                </c:pt>
                <c:pt idx="1259">
                  <c:v>1985.958333333229</c:v>
                </c:pt>
                <c:pt idx="1260">
                  <c:v>1986.0416666665622</c:v>
                </c:pt>
                <c:pt idx="1261">
                  <c:v>1986.1249999998954</c:v>
                </c:pt>
                <c:pt idx="1262">
                  <c:v>1986.2083333332287</c:v>
                </c:pt>
                <c:pt idx="1263">
                  <c:v>1986.291666666562</c:v>
                </c:pt>
                <c:pt idx="1264">
                  <c:v>1986.3749999998952</c:v>
                </c:pt>
                <c:pt idx="1265">
                  <c:v>1986.4583333332284</c:v>
                </c:pt>
                <c:pt idx="1266">
                  <c:v>1986.5416666665617</c:v>
                </c:pt>
                <c:pt idx="1267">
                  <c:v>1986.624999999895</c:v>
                </c:pt>
                <c:pt idx="1268">
                  <c:v>1986.7083333332282</c:v>
                </c:pt>
                <c:pt idx="1269">
                  <c:v>1986.7916666665615</c:v>
                </c:pt>
                <c:pt idx="1270">
                  <c:v>1986.8749999998947</c:v>
                </c:pt>
                <c:pt idx="1271">
                  <c:v>1986.958333333228</c:v>
                </c:pt>
                <c:pt idx="1272">
                  <c:v>1987.0416666665612</c:v>
                </c:pt>
                <c:pt idx="1273">
                  <c:v>1987.1249999998945</c:v>
                </c:pt>
                <c:pt idx="1274">
                  <c:v>1987.2083333332278</c:v>
                </c:pt>
                <c:pt idx="1275">
                  <c:v>1987.291666666561</c:v>
                </c:pt>
                <c:pt idx="1276">
                  <c:v>1987.3749999998943</c:v>
                </c:pt>
                <c:pt idx="1277">
                  <c:v>1987.4583333332275</c:v>
                </c:pt>
                <c:pt idx="1278">
                  <c:v>1987.5416666665608</c:v>
                </c:pt>
                <c:pt idx="1279">
                  <c:v>1987.624999999894</c:v>
                </c:pt>
                <c:pt idx="1280">
                  <c:v>1987.7083333332273</c:v>
                </c:pt>
                <c:pt idx="1281">
                  <c:v>1987.7916666665606</c:v>
                </c:pt>
                <c:pt idx="1282">
                  <c:v>1987.8749999998938</c:v>
                </c:pt>
                <c:pt idx="1283">
                  <c:v>1987.958333333227</c:v>
                </c:pt>
                <c:pt idx="1284">
                  <c:v>1988.0416666665603</c:v>
                </c:pt>
                <c:pt idx="1285">
                  <c:v>1988.1249999998936</c:v>
                </c:pt>
                <c:pt idx="1286">
                  <c:v>1988.2083333332268</c:v>
                </c:pt>
                <c:pt idx="1287">
                  <c:v>1988.29166666656</c:v>
                </c:pt>
                <c:pt idx="1288">
                  <c:v>1988.3749999998934</c:v>
                </c:pt>
                <c:pt idx="1289">
                  <c:v>1988.4583333332266</c:v>
                </c:pt>
                <c:pt idx="1290">
                  <c:v>1988.5416666665599</c:v>
                </c:pt>
                <c:pt idx="1291">
                  <c:v>1988.6249999998931</c:v>
                </c:pt>
                <c:pt idx="1292">
                  <c:v>1988.7083333332264</c:v>
                </c:pt>
                <c:pt idx="1293">
                  <c:v>1988.7916666665596</c:v>
                </c:pt>
                <c:pt idx="1294">
                  <c:v>1988.874999999893</c:v>
                </c:pt>
                <c:pt idx="1295">
                  <c:v>1988.9583333332262</c:v>
                </c:pt>
                <c:pt idx="1296">
                  <c:v>1989.0416666665594</c:v>
                </c:pt>
                <c:pt idx="1297">
                  <c:v>1989.1249999998927</c:v>
                </c:pt>
                <c:pt idx="1298">
                  <c:v>1989.208333333226</c:v>
                </c:pt>
                <c:pt idx="1299">
                  <c:v>1989.2916666665592</c:v>
                </c:pt>
                <c:pt idx="1300">
                  <c:v>1989.3749999998925</c:v>
                </c:pt>
                <c:pt idx="1301">
                  <c:v>1989.4583333332257</c:v>
                </c:pt>
                <c:pt idx="1302">
                  <c:v>1989.541666666559</c:v>
                </c:pt>
                <c:pt idx="1303">
                  <c:v>1989.6249999998922</c:v>
                </c:pt>
                <c:pt idx="1304">
                  <c:v>1989.7083333332255</c:v>
                </c:pt>
                <c:pt idx="1305">
                  <c:v>1989.7916666665587</c:v>
                </c:pt>
                <c:pt idx="1306">
                  <c:v>1989.874999999892</c:v>
                </c:pt>
                <c:pt idx="1307">
                  <c:v>1989.9583333332253</c:v>
                </c:pt>
                <c:pt idx="1308">
                  <c:v>1990.0416666665585</c:v>
                </c:pt>
                <c:pt idx="1309">
                  <c:v>1990.1249999998918</c:v>
                </c:pt>
                <c:pt idx="1310">
                  <c:v>1990.208333333225</c:v>
                </c:pt>
                <c:pt idx="1311">
                  <c:v>1990.2916666665583</c:v>
                </c:pt>
                <c:pt idx="1312">
                  <c:v>1990.3749999998915</c:v>
                </c:pt>
                <c:pt idx="1313">
                  <c:v>1990.4583333332248</c:v>
                </c:pt>
                <c:pt idx="1314">
                  <c:v>1990.541666666558</c:v>
                </c:pt>
                <c:pt idx="1315">
                  <c:v>1990.6249999998913</c:v>
                </c:pt>
                <c:pt idx="1316">
                  <c:v>1990.7083333332246</c:v>
                </c:pt>
                <c:pt idx="1317">
                  <c:v>1990.7916666665578</c:v>
                </c:pt>
                <c:pt idx="1318">
                  <c:v>1990.874999999891</c:v>
                </c:pt>
                <c:pt idx="1319">
                  <c:v>1990.9583333332243</c:v>
                </c:pt>
                <c:pt idx="1320">
                  <c:v>1991.0416666665576</c:v>
                </c:pt>
                <c:pt idx="1321">
                  <c:v>1991.1249999998909</c:v>
                </c:pt>
                <c:pt idx="1322">
                  <c:v>1991.2083333332241</c:v>
                </c:pt>
                <c:pt idx="1323">
                  <c:v>1991.2916666665574</c:v>
                </c:pt>
                <c:pt idx="1324">
                  <c:v>1991.3749999998906</c:v>
                </c:pt>
                <c:pt idx="1325">
                  <c:v>1991.458333333224</c:v>
                </c:pt>
                <c:pt idx="1326">
                  <c:v>1991.5416666665571</c:v>
                </c:pt>
                <c:pt idx="1327">
                  <c:v>1991.6249999998904</c:v>
                </c:pt>
                <c:pt idx="1328">
                  <c:v>1991.7083333332237</c:v>
                </c:pt>
                <c:pt idx="1329">
                  <c:v>1991.791666666557</c:v>
                </c:pt>
                <c:pt idx="1330">
                  <c:v>1991.8749999998902</c:v>
                </c:pt>
                <c:pt idx="1331">
                  <c:v>1991.9583333332234</c:v>
                </c:pt>
                <c:pt idx="1332">
                  <c:v>1992.0416666665567</c:v>
                </c:pt>
                <c:pt idx="1333">
                  <c:v>1992.12499999989</c:v>
                </c:pt>
                <c:pt idx="1334">
                  <c:v>1992.2083333332232</c:v>
                </c:pt>
                <c:pt idx="1335">
                  <c:v>1992.2916666665565</c:v>
                </c:pt>
                <c:pt idx="1336">
                  <c:v>1992.3749999998897</c:v>
                </c:pt>
                <c:pt idx="1337">
                  <c:v>1992.458333333223</c:v>
                </c:pt>
                <c:pt idx="1338">
                  <c:v>1992.5416666665562</c:v>
                </c:pt>
                <c:pt idx="1339">
                  <c:v>1992.6249999998895</c:v>
                </c:pt>
                <c:pt idx="1340">
                  <c:v>1992.7083333332228</c:v>
                </c:pt>
                <c:pt idx="1341">
                  <c:v>1992.791666666556</c:v>
                </c:pt>
                <c:pt idx="1342">
                  <c:v>1992.8749999998893</c:v>
                </c:pt>
                <c:pt idx="1343">
                  <c:v>1992.9583333332225</c:v>
                </c:pt>
                <c:pt idx="1344">
                  <c:v>1993.0416666665558</c:v>
                </c:pt>
                <c:pt idx="1345">
                  <c:v>1993.124999999889</c:v>
                </c:pt>
                <c:pt idx="1346">
                  <c:v>1993.2083333332223</c:v>
                </c:pt>
                <c:pt idx="1347">
                  <c:v>1993.2916666665556</c:v>
                </c:pt>
                <c:pt idx="1348">
                  <c:v>1993.3749999998888</c:v>
                </c:pt>
                <c:pt idx="1349">
                  <c:v>1993.458333333222</c:v>
                </c:pt>
                <c:pt idx="1350">
                  <c:v>1993.5416666665553</c:v>
                </c:pt>
                <c:pt idx="1351">
                  <c:v>1993.6249999998886</c:v>
                </c:pt>
                <c:pt idx="1352">
                  <c:v>1993.7083333332218</c:v>
                </c:pt>
                <c:pt idx="1353">
                  <c:v>1993.791666666555</c:v>
                </c:pt>
                <c:pt idx="1354">
                  <c:v>1993.8749999998884</c:v>
                </c:pt>
                <c:pt idx="1355">
                  <c:v>1993.9583333332216</c:v>
                </c:pt>
                <c:pt idx="1356">
                  <c:v>1994.0416666665549</c:v>
                </c:pt>
                <c:pt idx="1357">
                  <c:v>1994.1249999998881</c:v>
                </c:pt>
                <c:pt idx="1358">
                  <c:v>1994.2083333332214</c:v>
                </c:pt>
                <c:pt idx="1359">
                  <c:v>1994.2916666665546</c:v>
                </c:pt>
                <c:pt idx="1360">
                  <c:v>1994.374999999888</c:v>
                </c:pt>
                <c:pt idx="1361">
                  <c:v>1994.4583333332212</c:v>
                </c:pt>
                <c:pt idx="1362">
                  <c:v>1994.5416666665544</c:v>
                </c:pt>
                <c:pt idx="1363">
                  <c:v>1994.6249999998877</c:v>
                </c:pt>
                <c:pt idx="1364">
                  <c:v>1994.708333333221</c:v>
                </c:pt>
                <c:pt idx="1365">
                  <c:v>1994.7916666665542</c:v>
                </c:pt>
                <c:pt idx="1366">
                  <c:v>1994.8749999998875</c:v>
                </c:pt>
                <c:pt idx="1367">
                  <c:v>1994.9583333332207</c:v>
                </c:pt>
                <c:pt idx="1368">
                  <c:v>1995.041666666554</c:v>
                </c:pt>
                <c:pt idx="1369">
                  <c:v>1995.1249999998872</c:v>
                </c:pt>
                <c:pt idx="1370">
                  <c:v>1995.2083333332205</c:v>
                </c:pt>
                <c:pt idx="1371">
                  <c:v>1995.2916666665537</c:v>
                </c:pt>
                <c:pt idx="1372">
                  <c:v>1995.374999999887</c:v>
                </c:pt>
                <c:pt idx="1373">
                  <c:v>1995.4583333332203</c:v>
                </c:pt>
                <c:pt idx="1374">
                  <c:v>1995.5416666665535</c:v>
                </c:pt>
                <c:pt idx="1375">
                  <c:v>1995.6249999998868</c:v>
                </c:pt>
                <c:pt idx="1376">
                  <c:v>1995.70833333322</c:v>
                </c:pt>
                <c:pt idx="1377">
                  <c:v>1995.7916666665533</c:v>
                </c:pt>
                <c:pt idx="1378">
                  <c:v>1995.8749999998865</c:v>
                </c:pt>
                <c:pt idx="1379">
                  <c:v>1995.9583333332198</c:v>
                </c:pt>
                <c:pt idx="1380">
                  <c:v>1996.041666666553</c:v>
                </c:pt>
                <c:pt idx="1381">
                  <c:v>1996.1249999998863</c:v>
                </c:pt>
                <c:pt idx="1382">
                  <c:v>1996.2083333332196</c:v>
                </c:pt>
                <c:pt idx="1383">
                  <c:v>1996.2916666665528</c:v>
                </c:pt>
                <c:pt idx="1384">
                  <c:v>1996.374999999886</c:v>
                </c:pt>
                <c:pt idx="1385">
                  <c:v>1996.4583333332193</c:v>
                </c:pt>
                <c:pt idx="1386">
                  <c:v>1996.5416666665526</c:v>
                </c:pt>
                <c:pt idx="1387">
                  <c:v>1996.6249999998859</c:v>
                </c:pt>
                <c:pt idx="1388">
                  <c:v>1996.7083333332191</c:v>
                </c:pt>
                <c:pt idx="1389">
                  <c:v>1996.7916666665524</c:v>
                </c:pt>
                <c:pt idx="1390">
                  <c:v>1996.8749999998856</c:v>
                </c:pt>
                <c:pt idx="1391">
                  <c:v>1996.958333333219</c:v>
                </c:pt>
                <c:pt idx="1392">
                  <c:v>1997.0416666665521</c:v>
                </c:pt>
                <c:pt idx="1393">
                  <c:v>1997.1249999998854</c:v>
                </c:pt>
                <c:pt idx="1394">
                  <c:v>1997.2083333332187</c:v>
                </c:pt>
                <c:pt idx="1395">
                  <c:v>1997.291666666552</c:v>
                </c:pt>
                <c:pt idx="1396">
                  <c:v>1997.3749999998852</c:v>
                </c:pt>
                <c:pt idx="1397">
                  <c:v>1997.4583333332184</c:v>
                </c:pt>
                <c:pt idx="1398">
                  <c:v>1997.5416666665517</c:v>
                </c:pt>
                <c:pt idx="1399">
                  <c:v>1997.624999999885</c:v>
                </c:pt>
                <c:pt idx="1400">
                  <c:v>1997.7083333332182</c:v>
                </c:pt>
                <c:pt idx="1401">
                  <c:v>1997.7916666665515</c:v>
                </c:pt>
                <c:pt idx="1402">
                  <c:v>1997.8749999998847</c:v>
                </c:pt>
                <c:pt idx="1403">
                  <c:v>1997.958333333218</c:v>
                </c:pt>
                <c:pt idx="1404">
                  <c:v>1998.0416666665512</c:v>
                </c:pt>
                <c:pt idx="1405">
                  <c:v>1998.1249999998845</c:v>
                </c:pt>
                <c:pt idx="1406">
                  <c:v>1998.2083333332178</c:v>
                </c:pt>
                <c:pt idx="1407">
                  <c:v>1998.291666666551</c:v>
                </c:pt>
                <c:pt idx="1408">
                  <c:v>1998.3749999998843</c:v>
                </c:pt>
                <c:pt idx="1409">
                  <c:v>1998.4583333332175</c:v>
                </c:pt>
                <c:pt idx="1410">
                  <c:v>1998.5416666665508</c:v>
                </c:pt>
                <c:pt idx="1411">
                  <c:v>1998.624999999884</c:v>
                </c:pt>
                <c:pt idx="1412">
                  <c:v>1998.7083333332173</c:v>
                </c:pt>
                <c:pt idx="1413">
                  <c:v>1998.7916666665506</c:v>
                </c:pt>
                <c:pt idx="1414">
                  <c:v>1998.8749999998838</c:v>
                </c:pt>
                <c:pt idx="1415">
                  <c:v>1998.958333333217</c:v>
                </c:pt>
                <c:pt idx="1416">
                  <c:v>1999.0416666665503</c:v>
                </c:pt>
                <c:pt idx="1417">
                  <c:v>1999.1249999998836</c:v>
                </c:pt>
                <c:pt idx="1418">
                  <c:v>1999.2083333332168</c:v>
                </c:pt>
                <c:pt idx="1419">
                  <c:v>1999.29166666655</c:v>
                </c:pt>
                <c:pt idx="1420">
                  <c:v>1999.3749999998834</c:v>
                </c:pt>
                <c:pt idx="1421">
                  <c:v>1999.4583333332166</c:v>
                </c:pt>
                <c:pt idx="1422">
                  <c:v>1999.5416666665499</c:v>
                </c:pt>
                <c:pt idx="1423">
                  <c:v>1999.6249999998831</c:v>
                </c:pt>
                <c:pt idx="1424">
                  <c:v>1999.7083333332164</c:v>
                </c:pt>
                <c:pt idx="1425">
                  <c:v>1999.7916666665496</c:v>
                </c:pt>
                <c:pt idx="1426">
                  <c:v>1999.874999999883</c:v>
                </c:pt>
                <c:pt idx="1427">
                  <c:v>1999.9583333332162</c:v>
                </c:pt>
                <c:pt idx="1428">
                  <c:v>2000.0416666665494</c:v>
                </c:pt>
                <c:pt idx="1429">
                  <c:v>2000.1249999998827</c:v>
                </c:pt>
                <c:pt idx="1430">
                  <c:v>2000.208333333216</c:v>
                </c:pt>
                <c:pt idx="1431">
                  <c:v>2000.2916666665492</c:v>
                </c:pt>
                <c:pt idx="1432">
                  <c:v>2000.3749999998824</c:v>
                </c:pt>
                <c:pt idx="1433">
                  <c:v>2000.4583333332157</c:v>
                </c:pt>
                <c:pt idx="1434">
                  <c:v>2000.541666666549</c:v>
                </c:pt>
                <c:pt idx="1435">
                  <c:v>2000.6249999998822</c:v>
                </c:pt>
                <c:pt idx="1436">
                  <c:v>2000.7083333332155</c:v>
                </c:pt>
                <c:pt idx="1437">
                  <c:v>2000.7916666665487</c:v>
                </c:pt>
                <c:pt idx="1438">
                  <c:v>2000.874999999882</c:v>
                </c:pt>
                <c:pt idx="1439">
                  <c:v>2000.9583333332153</c:v>
                </c:pt>
                <c:pt idx="1440">
                  <c:v>2001.0416666665485</c:v>
                </c:pt>
                <c:pt idx="1441">
                  <c:v>2001.1249999998818</c:v>
                </c:pt>
                <c:pt idx="1442">
                  <c:v>2001.208333333215</c:v>
                </c:pt>
                <c:pt idx="1443">
                  <c:v>2001.2916666665483</c:v>
                </c:pt>
                <c:pt idx="1444">
                  <c:v>2001.3749999998815</c:v>
                </c:pt>
                <c:pt idx="1445">
                  <c:v>2001.4583333332148</c:v>
                </c:pt>
                <c:pt idx="1446">
                  <c:v>2001.541666666548</c:v>
                </c:pt>
                <c:pt idx="1447">
                  <c:v>2001.6249999998813</c:v>
                </c:pt>
                <c:pt idx="1448">
                  <c:v>2001.7083333332146</c:v>
                </c:pt>
                <c:pt idx="1449">
                  <c:v>2001.7916666665478</c:v>
                </c:pt>
                <c:pt idx="1450">
                  <c:v>2001.874999999881</c:v>
                </c:pt>
                <c:pt idx="1451">
                  <c:v>2001.9583333332143</c:v>
                </c:pt>
                <c:pt idx="1452">
                  <c:v>2002.0416666665476</c:v>
                </c:pt>
                <c:pt idx="1453">
                  <c:v>2002.1249999998809</c:v>
                </c:pt>
                <c:pt idx="1454">
                  <c:v>2002.2083333332141</c:v>
                </c:pt>
                <c:pt idx="1455">
                  <c:v>2002.2916666665474</c:v>
                </c:pt>
                <c:pt idx="1456">
                  <c:v>2002.3749999998806</c:v>
                </c:pt>
                <c:pt idx="1457">
                  <c:v>2002.458333333214</c:v>
                </c:pt>
                <c:pt idx="1458">
                  <c:v>2002.5416666665471</c:v>
                </c:pt>
                <c:pt idx="1459">
                  <c:v>2002.6249999998804</c:v>
                </c:pt>
                <c:pt idx="1460">
                  <c:v>2002.7083333332137</c:v>
                </c:pt>
                <c:pt idx="1461">
                  <c:v>2002.791666666547</c:v>
                </c:pt>
                <c:pt idx="1462">
                  <c:v>2002.8749999998802</c:v>
                </c:pt>
                <c:pt idx="1463">
                  <c:v>2002.9583333332134</c:v>
                </c:pt>
                <c:pt idx="1464">
                  <c:v>2003.0416666665467</c:v>
                </c:pt>
                <c:pt idx="1465">
                  <c:v>2003.12499999988</c:v>
                </c:pt>
                <c:pt idx="1466">
                  <c:v>2003.2083333332132</c:v>
                </c:pt>
                <c:pt idx="1467">
                  <c:v>2003.2916666665465</c:v>
                </c:pt>
                <c:pt idx="1468">
                  <c:v>2003.3749999998797</c:v>
                </c:pt>
                <c:pt idx="1469">
                  <c:v>2003.458333333213</c:v>
                </c:pt>
                <c:pt idx="1470">
                  <c:v>2003.5416666665462</c:v>
                </c:pt>
                <c:pt idx="1471">
                  <c:v>2003.6249999998795</c:v>
                </c:pt>
                <c:pt idx="1472">
                  <c:v>2003.7083333332127</c:v>
                </c:pt>
                <c:pt idx="1473">
                  <c:v>2003.791666666546</c:v>
                </c:pt>
                <c:pt idx="1474">
                  <c:v>2003.8749999998793</c:v>
                </c:pt>
                <c:pt idx="1475">
                  <c:v>2003.9583333332125</c:v>
                </c:pt>
                <c:pt idx="1476">
                  <c:v>2004.0416666665458</c:v>
                </c:pt>
                <c:pt idx="1477">
                  <c:v>2004.124999999879</c:v>
                </c:pt>
                <c:pt idx="1478">
                  <c:v>2004.2083333332123</c:v>
                </c:pt>
                <c:pt idx="1479">
                  <c:v>2004.2916666665456</c:v>
                </c:pt>
                <c:pt idx="1480">
                  <c:v>2004.3749999998788</c:v>
                </c:pt>
                <c:pt idx="1481">
                  <c:v>2004.458333333212</c:v>
                </c:pt>
                <c:pt idx="1482">
                  <c:v>2004.5416666665453</c:v>
                </c:pt>
                <c:pt idx="1483">
                  <c:v>2004.6249999998786</c:v>
                </c:pt>
                <c:pt idx="1484">
                  <c:v>2004.7083333332118</c:v>
                </c:pt>
                <c:pt idx="1485">
                  <c:v>2004.791666666545</c:v>
                </c:pt>
                <c:pt idx="1486">
                  <c:v>2004.8749999998784</c:v>
                </c:pt>
                <c:pt idx="1487">
                  <c:v>2004.9583333332116</c:v>
                </c:pt>
                <c:pt idx="1488">
                  <c:v>2005.0416666665449</c:v>
                </c:pt>
                <c:pt idx="1489">
                  <c:v>2005.1249999998781</c:v>
                </c:pt>
                <c:pt idx="1490">
                  <c:v>2005.2083333332114</c:v>
                </c:pt>
                <c:pt idx="1491">
                  <c:v>2005.2916666665446</c:v>
                </c:pt>
                <c:pt idx="1492">
                  <c:v>2005.374999999878</c:v>
                </c:pt>
                <c:pt idx="1493">
                  <c:v>2005.4583333332112</c:v>
                </c:pt>
                <c:pt idx="1494">
                  <c:v>2005.5416666665444</c:v>
                </c:pt>
                <c:pt idx="1495">
                  <c:v>2005.6249999998777</c:v>
                </c:pt>
                <c:pt idx="1496">
                  <c:v>2005.708333333211</c:v>
                </c:pt>
                <c:pt idx="1497">
                  <c:v>2005.7916666665442</c:v>
                </c:pt>
                <c:pt idx="1498">
                  <c:v>2005.8749999998774</c:v>
                </c:pt>
                <c:pt idx="1499">
                  <c:v>2005.9583333332107</c:v>
                </c:pt>
                <c:pt idx="1500">
                  <c:v>2006.041666666544</c:v>
                </c:pt>
                <c:pt idx="1501">
                  <c:v>2006.1249999998772</c:v>
                </c:pt>
                <c:pt idx="1502">
                  <c:v>2006.2083333332105</c:v>
                </c:pt>
                <c:pt idx="1503">
                  <c:v>2006.2916666665437</c:v>
                </c:pt>
                <c:pt idx="1504">
                  <c:v>2006.374999999877</c:v>
                </c:pt>
                <c:pt idx="1505">
                  <c:v>2006.4583333332102</c:v>
                </c:pt>
                <c:pt idx="1506">
                  <c:v>2006.5416666665435</c:v>
                </c:pt>
                <c:pt idx="1507">
                  <c:v>2006.6249999998768</c:v>
                </c:pt>
                <c:pt idx="1508">
                  <c:v>2006.70833333321</c:v>
                </c:pt>
                <c:pt idx="1509">
                  <c:v>2006.7916666665433</c:v>
                </c:pt>
                <c:pt idx="1510">
                  <c:v>2006.8749999998765</c:v>
                </c:pt>
                <c:pt idx="1511">
                  <c:v>2006.9583333332098</c:v>
                </c:pt>
                <c:pt idx="1512">
                  <c:v>2007.041666666543</c:v>
                </c:pt>
                <c:pt idx="1513">
                  <c:v>2007.1249999998763</c:v>
                </c:pt>
                <c:pt idx="1514">
                  <c:v>2007.2083333332096</c:v>
                </c:pt>
                <c:pt idx="1515">
                  <c:v>2007.2916666665428</c:v>
                </c:pt>
                <c:pt idx="1516">
                  <c:v>2007.374999999876</c:v>
                </c:pt>
                <c:pt idx="1517">
                  <c:v>2007.4583333332093</c:v>
                </c:pt>
                <c:pt idx="1518">
                  <c:v>2007.5416666665426</c:v>
                </c:pt>
                <c:pt idx="1519">
                  <c:v>2007.6249999998759</c:v>
                </c:pt>
                <c:pt idx="1520">
                  <c:v>2007.708333333209</c:v>
                </c:pt>
                <c:pt idx="1521">
                  <c:v>2007.7916666665424</c:v>
                </c:pt>
                <c:pt idx="1522">
                  <c:v>2007.8749999998756</c:v>
                </c:pt>
                <c:pt idx="1523">
                  <c:v>2007.9583333332089</c:v>
                </c:pt>
                <c:pt idx="1524">
                  <c:v>2008.0416666665421</c:v>
                </c:pt>
                <c:pt idx="1525">
                  <c:v>2008.1249999998754</c:v>
                </c:pt>
                <c:pt idx="1526">
                  <c:v>2008.2083333332087</c:v>
                </c:pt>
                <c:pt idx="1527">
                  <c:v>2008.291666666542</c:v>
                </c:pt>
                <c:pt idx="1528">
                  <c:v>2008.3749999998752</c:v>
                </c:pt>
                <c:pt idx="1529">
                  <c:v>2008.4583333332084</c:v>
                </c:pt>
                <c:pt idx="1530">
                  <c:v>2008.5416666665417</c:v>
                </c:pt>
                <c:pt idx="1531">
                  <c:v>2008.624999999875</c:v>
                </c:pt>
                <c:pt idx="1532">
                  <c:v>2008.7083333332082</c:v>
                </c:pt>
                <c:pt idx="1533">
                  <c:v>2008.7916666665415</c:v>
                </c:pt>
                <c:pt idx="1534">
                  <c:v>2008.8749999998747</c:v>
                </c:pt>
                <c:pt idx="1535">
                  <c:v>2008.958333333208</c:v>
                </c:pt>
                <c:pt idx="1536">
                  <c:v>2009.0416666665412</c:v>
                </c:pt>
                <c:pt idx="1537">
                  <c:v>2009.1249999998745</c:v>
                </c:pt>
                <c:pt idx="1538">
                  <c:v>2009.2083333332077</c:v>
                </c:pt>
                <c:pt idx="1539">
                  <c:v>2009.291666666541</c:v>
                </c:pt>
                <c:pt idx="1540">
                  <c:v>2009.3749999998743</c:v>
                </c:pt>
                <c:pt idx="1541">
                  <c:v>2009.4583333332075</c:v>
                </c:pt>
                <c:pt idx="1542">
                  <c:v>2009.5416666665408</c:v>
                </c:pt>
                <c:pt idx="1543">
                  <c:v>2009.624999999874</c:v>
                </c:pt>
                <c:pt idx="1544">
                  <c:v>2009.7083333332073</c:v>
                </c:pt>
                <c:pt idx="1545">
                  <c:v>2009.7916666665406</c:v>
                </c:pt>
                <c:pt idx="1546">
                  <c:v>2009.8749999998738</c:v>
                </c:pt>
                <c:pt idx="1547">
                  <c:v>2009.958333333207</c:v>
                </c:pt>
                <c:pt idx="1548">
                  <c:v>2010.0416666665403</c:v>
                </c:pt>
                <c:pt idx="1549">
                  <c:v>2010.1249999998736</c:v>
                </c:pt>
                <c:pt idx="1550">
                  <c:v>2010.2083333332068</c:v>
                </c:pt>
                <c:pt idx="1551">
                  <c:v>2010.29166666654</c:v>
                </c:pt>
                <c:pt idx="1552">
                  <c:v>2010.3749999998734</c:v>
                </c:pt>
                <c:pt idx="1553">
                  <c:v>2010.4583333332066</c:v>
                </c:pt>
                <c:pt idx="1554">
                  <c:v>2010.5416666665399</c:v>
                </c:pt>
                <c:pt idx="1555">
                  <c:v>2010.6249999998731</c:v>
                </c:pt>
                <c:pt idx="1556">
                  <c:v>2010.7083333332064</c:v>
                </c:pt>
                <c:pt idx="1557">
                  <c:v>2010.7916666665396</c:v>
                </c:pt>
                <c:pt idx="1558">
                  <c:v>2010.874999999873</c:v>
                </c:pt>
                <c:pt idx="1559">
                  <c:v>2010.9583333332062</c:v>
                </c:pt>
                <c:pt idx="1560">
                  <c:v>2011.0416666665394</c:v>
                </c:pt>
                <c:pt idx="1561">
                  <c:v>2011.1249999998727</c:v>
                </c:pt>
                <c:pt idx="1562">
                  <c:v>2011.208333333206</c:v>
                </c:pt>
                <c:pt idx="1563">
                  <c:v>2011.2916666665392</c:v>
                </c:pt>
                <c:pt idx="1564">
                  <c:v>2011.3749999998724</c:v>
                </c:pt>
                <c:pt idx="1565">
                  <c:v>2011.4583333332057</c:v>
                </c:pt>
                <c:pt idx="1566">
                  <c:v>2011.541666666539</c:v>
                </c:pt>
                <c:pt idx="1567">
                  <c:v>2011.6249999998722</c:v>
                </c:pt>
                <c:pt idx="1568">
                  <c:v>2011.7083333332055</c:v>
                </c:pt>
                <c:pt idx="1569">
                  <c:v>2011.7916666665387</c:v>
                </c:pt>
                <c:pt idx="1570">
                  <c:v>2011.874999999872</c:v>
                </c:pt>
                <c:pt idx="1571">
                  <c:v>2011.9583333332052</c:v>
                </c:pt>
                <c:pt idx="1572">
                  <c:v>2012.0416666665385</c:v>
                </c:pt>
                <c:pt idx="1573">
                  <c:v>2012.1249999998718</c:v>
                </c:pt>
                <c:pt idx="1574">
                  <c:v>2012.208333333205</c:v>
                </c:pt>
                <c:pt idx="1575">
                  <c:v>2012.2916666665383</c:v>
                </c:pt>
                <c:pt idx="1576">
                  <c:v>2012.3749999998715</c:v>
                </c:pt>
                <c:pt idx="1577">
                  <c:v>2012.4583333332048</c:v>
                </c:pt>
                <c:pt idx="1578">
                  <c:v>2012.541666666538</c:v>
                </c:pt>
                <c:pt idx="1579">
                  <c:v>2012.6249999998713</c:v>
                </c:pt>
                <c:pt idx="1580">
                  <c:v>2012.7083333332046</c:v>
                </c:pt>
                <c:pt idx="1581">
                  <c:v>2012.7916666665378</c:v>
                </c:pt>
                <c:pt idx="1582">
                  <c:v>2012.874999999871</c:v>
                </c:pt>
                <c:pt idx="1583">
                  <c:v>2012.9583333332043</c:v>
                </c:pt>
                <c:pt idx="1584">
                  <c:v>2013.0416666665376</c:v>
                </c:pt>
                <c:pt idx="1585">
                  <c:v>2013.1249999998709</c:v>
                </c:pt>
                <c:pt idx="1586">
                  <c:v>2013.208333333204</c:v>
                </c:pt>
                <c:pt idx="1587">
                  <c:v>2013.2916666665374</c:v>
                </c:pt>
              </c:numCache>
            </c:numRef>
          </c:xVal>
          <c:yVal>
            <c:numRef>
              <c:f>Data!$G$129:$G$1716</c:f>
              <c:numCache>
                <c:ptCount val="1588"/>
                <c:pt idx="0">
                  <c:v>3.7</c:v>
                </c:pt>
                <c:pt idx="1">
                  <c:v>3.693333333333334</c:v>
                </c:pt>
                <c:pt idx="2">
                  <c:v>3.686666666666667</c:v>
                </c:pt>
                <c:pt idx="3">
                  <c:v>3.68</c:v>
                </c:pt>
                <c:pt idx="4">
                  <c:v>3.673333333333334</c:v>
                </c:pt>
                <c:pt idx="5">
                  <c:v>3.666666666666667</c:v>
                </c:pt>
                <c:pt idx="6">
                  <c:v>3.66</c:v>
                </c:pt>
                <c:pt idx="7">
                  <c:v>3.6533333333333333</c:v>
                </c:pt>
                <c:pt idx="8">
                  <c:v>3.646666666666667</c:v>
                </c:pt>
                <c:pt idx="9">
                  <c:v>3.64</c:v>
                </c:pt>
                <c:pt idx="10">
                  <c:v>3.6333333333333337</c:v>
                </c:pt>
                <c:pt idx="11">
                  <c:v>3.626666666666667</c:v>
                </c:pt>
                <c:pt idx="12">
                  <c:v>3.62</c:v>
                </c:pt>
                <c:pt idx="13">
                  <c:v>3.6208333333333336</c:v>
                </c:pt>
                <c:pt idx="14">
                  <c:v>3.621666666666667</c:v>
                </c:pt>
                <c:pt idx="15">
                  <c:v>3.6225</c:v>
                </c:pt>
                <c:pt idx="16">
                  <c:v>3.6233333333333335</c:v>
                </c:pt>
                <c:pt idx="17">
                  <c:v>3.6241666666666665</c:v>
                </c:pt>
                <c:pt idx="18">
                  <c:v>3.625</c:v>
                </c:pt>
                <c:pt idx="19">
                  <c:v>3.6258333333333335</c:v>
                </c:pt>
                <c:pt idx="20">
                  <c:v>3.626666666666667</c:v>
                </c:pt>
                <c:pt idx="21">
                  <c:v>3.6275</c:v>
                </c:pt>
                <c:pt idx="22">
                  <c:v>3.6283333333333334</c:v>
                </c:pt>
                <c:pt idx="23">
                  <c:v>3.629166666666667</c:v>
                </c:pt>
                <c:pt idx="24">
                  <c:v>3.63</c:v>
                </c:pt>
                <c:pt idx="25">
                  <c:v>3.629166666666667</c:v>
                </c:pt>
                <c:pt idx="26">
                  <c:v>3.6283333333333334</c:v>
                </c:pt>
                <c:pt idx="27">
                  <c:v>3.6275</c:v>
                </c:pt>
                <c:pt idx="28">
                  <c:v>3.626666666666667</c:v>
                </c:pt>
                <c:pt idx="29">
                  <c:v>3.6258333333333335</c:v>
                </c:pt>
                <c:pt idx="30">
                  <c:v>3.625</c:v>
                </c:pt>
                <c:pt idx="31">
                  <c:v>3.6241666666666665</c:v>
                </c:pt>
                <c:pt idx="32">
                  <c:v>3.6233333333333335</c:v>
                </c:pt>
                <c:pt idx="33">
                  <c:v>3.6225</c:v>
                </c:pt>
                <c:pt idx="34">
                  <c:v>3.621666666666667</c:v>
                </c:pt>
                <c:pt idx="35">
                  <c:v>3.6208333333333336</c:v>
                </c:pt>
                <c:pt idx="36">
                  <c:v>3.62</c:v>
                </c:pt>
                <c:pt idx="37">
                  <c:v>3.611666666666667</c:v>
                </c:pt>
                <c:pt idx="38">
                  <c:v>3.6033333333333335</c:v>
                </c:pt>
                <c:pt idx="39">
                  <c:v>3.5949999999999998</c:v>
                </c:pt>
                <c:pt idx="40">
                  <c:v>3.586666666666667</c:v>
                </c:pt>
                <c:pt idx="41">
                  <c:v>3.5783333333333336</c:v>
                </c:pt>
                <c:pt idx="42">
                  <c:v>3.57</c:v>
                </c:pt>
                <c:pt idx="43">
                  <c:v>3.5616666666666665</c:v>
                </c:pt>
                <c:pt idx="44">
                  <c:v>3.5533333333333337</c:v>
                </c:pt>
                <c:pt idx="45">
                  <c:v>3.545</c:v>
                </c:pt>
                <c:pt idx="46">
                  <c:v>3.536666666666667</c:v>
                </c:pt>
                <c:pt idx="47">
                  <c:v>3.5283333333333333</c:v>
                </c:pt>
                <c:pt idx="48">
                  <c:v>3.52</c:v>
                </c:pt>
                <c:pt idx="49">
                  <c:v>3.5075</c:v>
                </c:pt>
                <c:pt idx="50">
                  <c:v>3.495</c:v>
                </c:pt>
                <c:pt idx="51">
                  <c:v>3.4825</c:v>
                </c:pt>
                <c:pt idx="52">
                  <c:v>3.4699999999999998</c:v>
                </c:pt>
                <c:pt idx="53">
                  <c:v>3.4575</c:v>
                </c:pt>
                <c:pt idx="54">
                  <c:v>3.445</c:v>
                </c:pt>
                <c:pt idx="55">
                  <c:v>3.4325</c:v>
                </c:pt>
                <c:pt idx="56">
                  <c:v>3.42</c:v>
                </c:pt>
                <c:pt idx="57">
                  <c:v>3.4075</c:v>
                </c:pt>
                <c:pt idx="58">
                  <c:v>3.3950000000000005</c:v>
                </c:pt>
                <c:pt idx="59">
                  <c:v>3.3825000000000003</c:v>
                </c:pt>
                <c:pt idx="60">
                  <c:v>3.37</c:v>
                </c:pt>
                <c:pt idx="61">
                  <c:v>3.3825000000000003</c:v>
                </c:pt>
                <c:pt idx="62">
                  <c:v>3.3950000000000005</c:v>
                </c:pt>
                <c:pt idx="63">
                  <c:v>3.4075</c:v>
                </c:pt>
                <c:pt idx="64">
                  <c:v>3.42</c:v>
                </c:pt>
                <c:pt idx="65">
                  <c:v>3.4325</c:v>
                </c:pt>
                <c:pt idx="66">
                  <c:v>3.445</c:v>
                </c:pt>
                <c:pt idx="67">
                  <c:v>3.4575</c:v>
                </c:pt>
                <c:pt idx="68">
                  <c:v>3.4699999999999998</c:v>
                </c:pt>
                <c:pt idx="69">
                  <c:v>3.4825</c:v>
                </c:pt>
                <c:pt idx="70">
                  <c:v>3.495</c:v>
                </c:pt>
                <c:pt idx="71">
                  <c:v>3.5075</c:v>
                </c:pt>
                <c:pt idx="72">
                  <c:v>3.52</c:v>
                </c:pt>
                <c:pt idx="73">
                  <c:v>3.5324999999999998</c:v>
                </c:pt>
                <c:pt idx="74">
                  <c:v>3.5450000000000004</c:v>
                </c:pt>
                <c:pt idx="75">
                  <c:v>3.5575</c:v>
                </c:pt>
                <c:pt idx="76">
                  <c:v>3.5700000000000003</c:v>
                </c:pt>
                <c:pt idx="77">
                  <c:v>3.5825</c:v>
                </c:pt>
                <c:pt idx="78">
                  <c:v>3.5949999999999998</c:v>
                </c:pt>
                <c:pt idx="79">
                  <c:v>3.6075</c:v>
                </c:pt>
                <c:pt idx="80">
                  <c:v>3.62</c:v>
                </c:pt>
                <c:pt idx="81">
                  <c:v>3.6325</c:v>
                </c:pt>
                <c:pt idx="82">
                  <c:v>3.6450000000000005</c:v>
                </c:pt>
                <c:pt idx="83">
                  <c:v>3.6574999999999998</c:v>
                </c:pt>
                <c:pt idx="84">
                  <c:v>3.67</c:v>
                </c:pt>
                <c:pt idx="85">
                  <c:v>3.6516666666666664</c:v>
                </c:pt>
                <c:pt idx="86">
                  <c:v>3.6333333333333337</c:v>
                </c:pt>
                <c:pt idx="87">
                  <c:v>3.615</c:v>
                </c:pt>
                <c:pt idx="88">
                  <c:v>3.5966666666666667</c:v>
                </c:pt>
                <c:pt idx="89">
                  <c:v>3.578333333333333</c:v>
                </c:pt>
                <c:pt idx="90">
                  <c:v>3.5600000000000005</c:v>
                </c:pt>
                <c:pt idx="91">
                  <c:v>3.541666666666667</c:v>
                </c:pt>
                <c:pt idx="92">
                  <c:v>3.5233333333333334</c:v>
                </c:pt>
                <c:pt idx="93">
                  <c:v>3.505</c:v>
                </c:pt>
                <c:pt idx="94">
                  <c:v>3.486666666666667</c:v>
                </c:pt>
                <c:pt idx="95">
                  <c:v>3.4683333333333333</c:v>
                </c:pt>
                <c:pt idx="96">
                  <c:v>3.45</c:v>
                </c:pt>
                <c:pt idx="97">
                  <c:v>3.4475000000000002</c:v>
                </c:pt>
                <c:pt idx="98">
                  <c:v>3.445</c:v>
                </c:pt>
                <c:pt idx="99">
                  <c:v>3.4425</c:v>
                </c:pt>
                <c:pt idx="100">
                  <c:v>3.4400000000000004</c:v>
                </c:pt>
                <c:pt idx="101">
                  <c:v>3.4375</c:v>
                </c:pt>
                <c:pt idx="102">
                  <c:v>3.4350000000000005</c:v>
                </c:pt>
                <c:pt idx="103">
                  <c:v>3.4325</c:v>
                </c:pt>
                <c:pt idx="104">
                  <c:v>3.4299999999999997</c:v>
                </c:pt>
                <c:pt idx="105">
                  <c:v>3.4275</c:v>
                </c:pt>
                <c:pt idx="106">
                  <c:v>3.4250000000000003</c:v>
                </c:pt>
                <c:pt idx="107">
                  <c:v>3.4225</c:v>
                </c:pt>
                <c:pt idx="108">
                  <c:v>3.42</c:v>
                </c:pt>
                <c:pt idx="109">
                  <c:v>3.4366666666666665</c:v>
                </c:pt>
                <c:pt idx="110">
                  <c:v>3.4533333333333336</c:v>
                </c:pt>
                <c:pt idx="111">
                  <c:v>3.4699999999999998</c:v>
                </c:pt>
                <c:pt idx="112">
                  <c:v>3.4866666666666664</c:v>
                </c:pt>
                <c:pt idx="113">
                  <c:v>3.5033333333333334</c:v>
                </c:pt>
                <c:pt idx="114">
                  <c:v>3.5199999999999996</c:v>
                </c:pt>
                <c:pt idx="115">
                  <c:v>3.536666666666667</c:v>
                </c:pt>
                <c:pt idx="116">
                  <c:v>3.5533333333333337</c:v>
                </c:pt>
                <c:pt idx="117">
                  <c:v>3.57</c:v>
                </c:pt>
                <c:pt idx="118">
                  <c:v>3.586666666666667</c:v>
                </c:pt>
                <c:pt idx="119">
                  <c:v>3.6033333333333335</c:v>
                </c:pt>
                <c:pt idx="120">
                  <c:v>3.62</c:v>
                </c:pt>
                <c:pt idx="121">
                  <c:v>3.618333333333333</c:v>
                </c:pt>
                <c:pt idx="122">
                  <c:v>3.616666666666667</c:v>
                </c:pt>
                <c:pt idx="123">
                  <c:v>3.6149999999999998</c:v>
                </c:pt>
                <c:pt idx="124">
                  <c:v>3.6133333333333333</c:v>
                </c:pt>
                <c:pt idx="125">
                  <c:v>3.611666666666667</c:v>
                </c:pt>
                <c:pt idx="126">
                  <c:v>3.61</c:v>
                </c:pt>
                <c:pt idx="127">
                  <c:v>3.6083333333333334</c:v>
                </c:pt>
                <c:pt idx="128">
                  <c:v>3.6066666666666665</c:v>
                </c:pt>
                <c:pt idx="129">
                  <c:v>3.6049999999999995</c:v>
                </c:pt>
                <c:pt idx="130">
                  <c:v>3.6033333333333335</c:v>
                </c:pt>
                <c:pt idx="131">
                  <c:v>3.601666666666667</c:v>
                </c:pt>
                <c:pt idx="132">
                  <c:v>3.6</c:v>
                </c:pt>
                <c:pt idx="133">
                  <c:v>3.6125000000000003</c:v>
                </c:pt>
                <c:pt idx="134">
                  <c:v>3.625</c:v>
                </c:pt>
                <c:pt idx="135">
                  <c:v>3.6374999999999997</c:v>
                </c:pt>
                <c:pt idx="136">
                  <c:v>3.65</c:v>
                </c:pt>
                <c:pt idx="137">
                  <c:v>3.6625</c:v>
                </c:pt>
                <c:pt idx="138">
                  <c:v>3.675</c:v>
                </c:pt>
                <c:pt idx="139">
                  <c:v>3.6875</c:v>
                </c:pt>
                <c:pt idx="140">
                  <c:v>3.7</c:v>
                </c:pt>
                <c:pt idx="141">
                  <c:v>3.7125</c:v>
                </c:pt>
                <c:pt idx="142">
                  <c:v>3.725</c:v>
                </c:pt>
                <c:pt idx="143">
                  <c:v>3.7375</c:v>
                </c:pt>
                <c:pt idx="144">
                  <c:v>3.75</c:v>
                </c:pt>
                <c:pt idx="145">
                  <c:v>3.7458333333333336</c:v>
                </c:pt>
                <c:pt idx="146">
                  <c:v>3.7416666666666667</c:v>
                </c:pt>
                <c:pt idx="147">
                  <c:v>3.7375000000000003</c:v>
                </c:pt>
                <c:pt idx="148">
                  <c:v>3.7333333333333334</c:v>
                </c:pt>
                <c:pt idx="149">
                  <c:v>3.729166666666667</c:v>
                </c:pt>
                <c:pt idx="150">
                  <c:v>3.7250000000000005</c:v>
                </c:pt>
                <c:pt idx="151">
                  <c:v>3.7208333333333337</c:v>
                </c:pt>
                <c:pt idx="152">
                  <c:v>3.716666666666667</c:v>
                </c:pt>
                <c:pt idx="153">
                  <c:v>3.7125000000000004</c:v>
                </c:pt>
                <c:pt idx="154">
                  <c:v>3.7083333333333335</c:v>
                </c:pt>
                <c:pt idx="155">
                  <c:v>3.704166666666667</c:v>
                </c:pt>
                <c:pt idx="156">
                  <c:v>3.7</c:v>
                </c:pt>
                <c:pt idx="157">
                  <c:v>3.6800000000000006</c:v>
                </c:pt>
                <c:pt idx="158">
                  <c:v>3.66</c:v>
                </c:pt>
                <c:pt idx="159">
                  <c:v>3.64</c:v>
                </c:pt>
                <c:pt idx="160">
                  <c:v>3.62</c:v>
                </c:pt>
                <c:pt idx="161">
                  <c:v>3.6000000000000005</c:v>
                </c:pt>
                <c:pt idx="162">
                  <c:v>3.58</c:v>
                </c:pt>
                <c:pt idx="163">
                  <c:v>3.5599999999999996</c:v>
                </c:pt>
                <c:pt idx="164">
                  <c:v>3.54</c:v>
                </c:pt>
                <c:pt idx="165">
                  <c:v>3.5200000000000005</c:v>
                </c:pt>
                <c:pt idx="166">
                  <c:v>3.5</c:v>
                </c:pt>
                <c:pt idx="167">
                  <c:v>3.4800000000000004</c:v>
                </c:pt>
                <c:pt idx="168">
                  <c:v>3.46</c:v>
                </c:pt>
                <c:pt idx="169">
                  <c:v>3.4716666666666667</c:v>
                </c:pt>
                <c:pt idx="170">
                  <c:v>3.4833333333333334</c:v>
                </c:pt>
                <c:pt idx="171">
                  <c:v>3.495</c:v>
                </c:pt>
                <c:pt idx="172">
                  <c:v>3.506666666666667</c:v>
                </c:pt>
                <c:pt idx="173">
                  <c:v>3.518333333333333</c:v>
                </c:pt>
                <c:pt idx="174">
                  <c:v>3.53</c:v>
                </c:pt>
                <c:pt idx="175">
                  <c:v>3.541666666666667</c:v>
                </c:pt>
                <c:pt idx="176">
                  <c:v>3.5533333333333332</c:v>
                </c:pt>
                <c:pt idx="177">
                  <c:v>3.5649999999999995</c:v>
                </c:pt>
                <c:pt idx="178">
                  <c:v>3.5766666666666667</c:v>
                </c:pt>
                <c:pt idx="179">
                  <c:v>3.588333333333334</c:v>
                </c:pt>
                <c:pt idx="180">
                  <c:v>3.6</c:v>
                </c:pt>
                <c:pt idx="181">
                  <c:v>3.5833333333333335</c:v>
                </c:pt>
                <c:pt idx="182">
                  <c:v>3.5666666666666664</c:v>
                </c:pt>
                <c:pt idx="183">
                  <c:v>3.55</c:v>
                </c:pt>
                <c:pt idx="184">
                  <c:v>3.533333333333333</c:v>
                </c:pt>
                <c:pt idx="185">
                  <c:v>3.5166666666666666</c:v>
                </c:pt>
                <c:pt idx="186">
                  <c:v>3.5</c:v>
                </c:pt>
                <c:pt idx="187">
                  <c:v>3.4833333333333334</c:v>
                </c:pt>
                <c:pt idx="188">
                  <c:v>3.466666666666667</c:v>
                </c:pt>
                <c:pt idx="189">
                  <c:v>3.4499999999999997</c:v>
                </c:pt>
                <c:pt idx="190">
                  <c:v>3.4333333333333336</c:v>
                </c:pt>
                <c:pt idx="191">
                  <c:v>3.4166666666666665</c:v>
                </c:pt>
                <c:pt idx="192">
                  <c:v>3.4</c:v>
                </c:pt>
                <c:pt idx="193">
                  <c:v>3.3958333333333335</c:v>
                </c:pt>
                <c:pt idx="194">
                  <c:v>3.3916666666666666</c:v>
                </c:pt>
                <c:pt idx="195">
                  <c:v>3.3874999999999997</c:v>
                </c:pt>
                <c:pt idx="196">
                  <c:v>3.3833333333333333</c:v>
                </c:pt>
                <c:pt idx="197">
                  <c:v>3.3791666666666664</c:v>
                </c:pt>
                <c:pt idx="198">
                  <c:v>3.375</c:v>
                </c:pt>
                <c:pt idx="199">
                  <c:v>3.3708333333333336</c:v>
                </c:pt>
                <c:pt idx="200">
                  <c:v>3.3666666666666667</c:v>
                </c:pt>
                <c:pt idx="201">
                  <c:v>3.3625000000000003</c:v>
                </c:pt>
                <c:pt idx="202">
                  <c:v>3.3583333333333334</c:v>
                </c:pt>
                <c:pt idx="203">
                  <c:v>3.3541666666666665</c:v>
                </c:pt>
                <c:pt idx="204">
                  <c:v>3.35</c:v>
                </c:pt>
                <c:pt idx="205">
                  <c:v>3.3291666666666666</c:v>
                </c:pt>
                <c:pt idx="206">
                  <c:v>3.308333333333333</c:v>
                </c:pt>
                <c:pt idx="207">
                  <c:v>3.2875</c:v>
                </c:pt>
                <c:pt idx="208">
                  <c:v>3.2666666666666666</c:v>
                </c:pt>
                <c:pt idx="209">
                  <c:v>3.2458333333333336</c:v>
                </c:pt>
                <c:pt idx="210">
                  <c:v>3.225</c:v>
                </c:pt>
                <c:pt idx="211">
                  <c:v>3.2041666666666666</c:v>
                </c:pt>
                <c:pt idx="212">
                  <c:v>3.1833333333333336</c:v>
                </c:pt>
                <c:pt idx="213">
                  <c:v>3.1625</c:v>
                </c:pt>
                <c:pt idx="214">
                  <c:v>3.1416666666666666</c:v>
                </c:pt>
                <c:pt idx="215">
                  <c:v>3.1208333333333336</c:v>
                </c:pt>
                <c:pt idx="216">
                  <c:v>3.1</c:v>
                </c:pt>
                <c:pt idx="217">
                  <c:v>3.104166666666667</c:v>
                </c:pt>
                <c:pt idx="218">
                  <c:v>3.1083333333333334</c:v>
                </c:pt>
                <c:pt idx="219">
                  <c:v>3.1125000000000003</c:v>
                </c:pt>
                <c:pt idx="220">
                  <c:v>3.116666666666667</c:v>
                </c:pt>
                <c:pt idx="221">
                  <c:v>3.1208333333333336</c:v>
                </c:pt>
                <c:pt idx="222">
                  <c:v>3.125</c:v>
                </c:pt>
                <c:pt idx="223">
                  <c:v>3.129166666666667</c:v>
                </c:pt>
                <c:pt idx="224">
                  <c:v>3.1333333333333337</c:v>
                </c:pt>
                <c:pt idx="225">
                  <c:v>3.1374999999999997</c:v>
                </c:pt>
                <c:pt idx="226">
                  <c:v>3.1416666666666666</c:v>
                </c:pt>
                <c:pt idx="227">
                  <c:v>3.145833333333333</c:v>
                </c:pt>
                <c:pt idx="228">
                  <c:v>3.15</c:v>
                </c:pt>
                <c:pt idx="229">
                  <c:v>3.145833333333333</c:v>
                </c:pt>
                <c:pt idx="230">
                  <c:v>3.1416666666666666</c:v>
                </c:pt>
                <c:pt idx="231">
                  <c:v>3.1374999999999997</c:v>
                </c:pt>
                <c:pt idx="232">
                  <c:v>3.1333333333333337</c:v>
                </c:pt>
                <c:pt idx="233">
                  <c:v>3.129166666666667</c:v>
                </c:pt>
                <c:pt idx="234">
                  <c:v>3.125</c:v>
                </c:pt>
                <c:pt idx="235">
                  <c:v>3.1208333333333336</c:v>
                </c:pt>
                <c:pt idx="236">
                  <c:v>3.116666666666667</c:v>
                </c:pt>
                <c:pt idx="237">
                  <c:v>3.1125000000000003</c:v>
                </c:pt>
                <c:pt idx="238">
                  <c:v>3.1083333333333334</c:v>
                </c:pt>
                <c:pt idx="239">
                  <c:v>3.104166666666667</c:v>
                </c:pt>
                <c:pt idx="240">
                  <c:v>3.1</c:v>
                </c:pt>
                <c:pt idx="241">
                  <c:v>3.106666666666667</c:v>
                </c:pt>
                <c:pt idx="242">
                  <c:v>3.1133333333333333</c:v>
                </c:pt>
                <c:pt idx="243">
                  <c:v>3.12</c:v>
                </c:pt>
                <c:pt idx="244">
                  <c:v>3.126666666666667</c:v>
                </c:pt>
                <c:pt idx="245">
                  <c:v>3.1333333333333333</c:v>
                </c:pt>
                <c:pt idx="246">
                  <c:v>3.14</c:v>
                </c:pt>
                <c:pt idx="247">
                  <c:v>3.146666666666667</c:v>
                </c:pt>
                <c:pt idx="248">
                  <c:v>3.1533333333333333</c:v>
                </c:pt>
                <c:pt idx="249">
                  <c:v>3.16</c:v>
                </c:pt>
                <c:pt idx="250">
                  <c:v>3.1666666666666665</c:v>
                </c:pt>
                <c:pt idx="251">
                  <c:v>3.173333333333334</c:v>
                </c:pt>
                <c:pt idx="252">
                  <c:v>3.18</c:v>
                </c:pt>
                <c:pt idx="253">
                  <c:v>3.1900000000000004</c:v>
                </c:pt>
                <c:pt idx="254">
                  <c:v>3.1999999999999997</c:v>
                </c:pt>
                <c:pt idx="255">
                  <c:v>3.21</c:v>
                </c:pt>
                <c:pt idx="256">
                  <c:v>3.2199999999999998</c:v>
                </c:pt>
                <c:pt idx="257">
                  <c:v>3.2300000000000004</c:v>
                </c:pt>
                <c:pt idx="258">
                  <c:v>3.2399999999999998</c:v>
                </c:pt>
                <c:pt idx="259">
                  <c:v>3.25</c:v>
                </c:pt>
                <c:pt idx="260">
                  <c:v>3.26</c:v>
                </c:pt>
                <c:pt idx="261">
                  <c:v>3.27</c:v>
                </c:pt>
                <c:pt idx="262">
                  <c:v>3.2800000000000002</c:v>
                </c:pt>
                <c:pt idx="263">
                  <c:v>3.29</c:v>
                </c:pt>
                <c:pt idx="264">
                  <c:v>3.3</c:v>
                </c:pt>
                <c:pt idx="265">
                  <c:v>3.308333333333333</c:v>
                </c:pt>
                <c:pt idx="266">
                  <c:v>3.3166666666666664</c:v>
                </c:pt>
                <c:pt idx="267">
                  <c:v>3.325</c:v>
                </c:pt>
                <c:pt idx="268">
                  <c:v>3.333333333333333</c:v>
                </c:pt>
                <c:pt idx="269">
                  <c:v>3.341666666666667</c:v>
                </c:pt>
                <c:pt idx="270">
                  <c:v>3.3499999999999996</c:v>
                </c:pt>
                <c:pt idx="271">
                  <c:v>3.3583333333333334</c:v>
                </c:pt>
                <c:pt idx="272">
                  <c:v>3.3666666666666663</c:v>
                </c:pt>
                <c:pt idx="273">
                  <c:v>3.3749999999999996</c:v>
                </c:pt>
                <c:pt idx="274">
                  <c:v>3.3833333333333333</c:v>
                </c:pt>
                <c:pt idx="275">
                  <c:v>3.3916666666666666</c:v>
                </c:pt>
                <c:pt idx="276">
                  <c:v>3.4</c:v>
                </c:pt>
                <c:pt idx="277">
                  <c:v>3.4066666666666667</c:v>
                </c:pt>
                <c:pt idx="278">
                  <c:v>3.4133333333333336</c:v>
                </c:pt>
                <c:pt idx="279">
                  <c:v>3.42</c:v>
                </c:pt>
                <c:pt idx="280">
                  <c:v>3.4266666666666667</c:v>
                </c:pt>
                <c:pt idx="281">
                  <c:v>3.4333333333333336</c:v>
                </c:pt>
                <c:pt idx="282">
                  <c:v>3.44</c:v>
                </c:pt>
                <c:pt idx="283">
                  <c:v>3.4466666666666663</c:v>
                </c:pt>
                <c:pt idx="284">
                  <c:v>3.453333333333333</c:v>
                </c:pt>
                <c:pt idx="285">
                  <c:v>3.46</c:v>
                </c:pt>
                <c:pt idx="286">
                  <c:v>3.466666666666667</c:v>
                </c:pt>
                <c:pt idx="287">
                  <c:v>3.473333333333333</c:v>
                </c:pt>
                <c:pt idx="288">
                  <c:v>3.48</c:v>
                </c:pt>
                <c:pt idx="289">
                  <c:v>3.475833333333333</c:v>
                </c:pt>
                <c:pt idx="290">
                  <c:v>3.4716666666666667</c:v>
                </c:pt>
                <c:pt idx="291">
                  <c:v>3.4675</c:v>
                </c:pt>
                <c:pt idx="292">
                  <c:v>3.463333333333333</c:v>
                </c:pt>
                <c:pt idx="293">
                  <c:v>3.4591666666666665</c:v>
                </c:pt>
                <c:pt idx="294">
                  <c:v>3.455</c:v>
                </c:pt>
                <c:pt idx="295">
                  <c:v>3.4508333333333336</c:v>
                </c:pt>
                <c:pt idx="296">
                  <c:v>3.4466666666666663</c:v>
                </c:pt>
                <c:pt idx="297">
                  <c:v>3.4425000000000003</c:v>
                </c:pt>
                <c:pt idx="298">
                  <c:v>3.438333333333334</c:v>
                </c:pt>
                <c:pt idx="299">
                  <c:v>3.434166666666667</c:v>
                </c:pt>
                <c:pt idx="300">
                  <c:v>3.43</c:v>
                </c:pt>
                <c:pt idx="301">
                  <c:v>3.45</c:v>
                </c:pt>
                <c:pt idx="302">
                  <c:v>3.4700000000000006</c:v>
                </c:pt>
                <c:pt idx="303">
                  <c:v>3.49</c:v>
                </c:pt>
                <c:pt idx="304">
                  <c:v>3.51</c:v>
                </c:pt>
                <c:pt idx="305">
                  <c:v>3.5300000000000002</c:v>
                </c:pt>
                <c:pt idx="306">
                  <c:v>3.55</c:v>
                </c:pt>
                <c:pt idx="307">
                  <c:v>3.5700000000000003</c:v>
                </c:pt>
                <c:pt idx="308">
                  <c:v>3.59</c:v>
                </c:pt>
                <c:pt idx="309">
                  <c:v>3.61</c:v>
                </c:pt>
                <c:pt idx="310">
                  <c:v>3.6300000000000003</c:v>
                </c:pt>
                <c:pt idx="311">
                  <c:v>3.6499999999999995</c:v>
                </c:pt>
                <c:pt idx="312">
                  <c:v>3.67</c:v>
                </c:pt>
                <c:pt idx="313">
                  <c:v>3.6866666666666665</c:v>
                </c:pt>
                <c:pt idx="314">
                  <c:v>3.7033333333333336</c:v>
                </c:pt>
                <c:pt idx="315">
                  <c:v>3.7199999999999998</c:v>
                </c:pt>
                <c:pt idx="316">
                  <c:v>3.736666666666667</c:v>
                </c:pt>
                <c:pt idx="317">
                  <c:v>3.753333333333333</c:v>
                </c:pt>
                <c:pt idx="318">
                  <c:v>3.7699999999999996</c:v>
                </c:pt>
                <c:pt idx="319">
                  <c:v>3.7866666666666666</c:v>
                </c:pt>
                <c:pt idx="320">
                  <c:v>3.8033333333333337</c:v>
                </c:pt>
                <c:pt idx="321">
                  <c:v>3.82</c:v>
                </c:pt>
                <c:pt idx="322">
                  <c:v>3.836666666666667</c:v>
                </c:pt>
                <c:pt idx="323">
                  <c:v>3.853333333333333</c:v>
                </c:pt>
                <c:pt idx="324">
                  <c:v>3.87</c:v>
                </c:pt>
                <c:pt idx="325">
                  <c:v>3.8608333333333333</c:v>
                </c:pt>
                <c:pt idx="326">
                  <c:v>3.8516666666666666</c:v>
                </c:pt>
                <c:pt idx="327">
                  <c:v>3.8425</c:v>
                </c:pt>
                <c:pt idx="328">
                  <c:v>3.833333333333333</c:v>
                </c:pt>
                <c:pt idx="329">
                  <c:v>3.8241666666666663</c:v>
                </c:pt>
                <c:pt idx="330">
                  <c:v>3.8149999999999995</c:v>
                </c:pt>
                <c:pt idx="331">
                  <c:v>3.805833333333333</c:v>
                </c:pt>
                <c:pt idx="332">
                  <c:v>3.7966666666666664</c:v>
                </c:pt>
                <c:pt idx="333">
                  <c:v>3.7874999999999996</c:v>
                </c:pt>
                <c:pt idx="334">
                  <c:v>3.778333333333333</c:v>
                </c:pt>
                <c:pt idx="335">
                  <c:v>3.769166666666667</c:v>
                </c:pt>
                <c:pt idx="336">
                  <c:v>3.76</c:v>
                </c:pt>
                <c:pt idx="337">
                  <c:v>3.7725</c:v>
                </c:pt>
                <c:pt idx="338">
                  <c:v>3.7849999999999997</c:v>
                </c:pt>
                <c:pt idx="339">
                  <c:v>3.7975</c:v>
                </c:pt>
                <c:pt idx="340">
                  <c:v>3.8099999999999996</c:v>
                </c:pt>
                <c:pt idx="341">
                  <c:v>3.8225</c:v>
                </c:pt>
                <c:pt idx="342">
                  <c:v>3.835</c:v>
                </c:pt>
                <c:pt idx="343">
                  <c:v>3.8474999999999997</c:v>
                </c:pt>
                <c:pt idx="344">
                  <c:v>3.8600000000000003</c:v>
                </c:pt>
                <c:pt idx="345">
                  <c:v>3.8724999999999996</c:v>
                </c:pt>
                <c:pt idx="346">
                  <c:v>3.885</c:v>
                </c:pt>
                <c:pt idx="347">
                  <c:v>3.8975000000000004</c:v>
                </c:pt>
                <c:pt idx="348">
                  <c:v>3.91</c:v>
                </c:pt>
                <c:pt idx="349">
                  <c:v>3.9158333333333335</c:v>
                </c:pt>
                <c:pt idx="350">
                  <c:v>3.921666666666667</c:v>
                </c:pt>
                <c:pt idx="351">
                  <c:v>3.9274999999999998</c:v>
                </c:pt>
                <c:pt idx="352">
                  <c:v>3.9333333333333336</c:v>
                </c:pt>
                <c:pt idx="353">
                  <c:v>3.9391666666666665</c:v>
                </c:pt>
                <c:pt idx="354">
                  <c:v>3.9450000000000003</c:v>
                </c:pt>
                <c:pt idx="355">
                  <c:v>3.9508333333333336</c:v>
                </c:pt>
                <c:pt idx="356">
                  <c:v>3.956666666666667</c:v>
                </c:pt>
                <c:pt idx="357">
                  <c:v>3.9625</c:v>
                </c:pt>
                <c:pt idx="358">
                  <c:v>3.9683333333333333</c:v>
                </c:pt>
                <c:pt idx="359">
                  <c:v>3.9741666666666666</c:v>
                </c:pt>
                <c:pt idx="360">
                  <c:v>3.98</c:v>
                </c:pt>
                <c:pt idx="361">
                  <c:v>3.9825</c:v>
                </c:pt>
                <c:pt idx="362">
                  <c:v>3.985</c:v>
                </c:pt>
                <c:pt idx="363">
                  <c:v>3.9875</c:v>
                </c:pt>
                <c:pt idx="364">
                  <c:v>3.99</c:v>
                </c:pt>
                <c:pt idx="365">
                  <c:v>3.9924999999999997</c:v>
                </c:pt>
                <c:pt idx="366">
                  <c:v>3.995</c:v>
                </c:pt>
                <c:pt idx="367">
                  <c:v>3.9975</c:v>
                </c:pt>
                <c:pt idx="368">
                  <c:v>4</c:v>
                </c:pt>
                <c:pt idx="369">
                  <c:v>4.0024999999999995</c:v>
                </c:pt>
                <c:pt idx="370">
                  <c:v>4.005</c:v>
                </c:pt>
                <c:pt idx="371">
                  <c:v>4.0075</c:v>
                </c:pt>
                <c:pt idx="372">
                  <c:v>4.01</c:v>
                </c:pt>
                <c:pt idx="373">
                  <c:v>4.046666666666667</c:v>
                </c:pt>
                <c:pt idx="374">
                  <c:v>4.083333333333333</c:v>
                </c:pt>
                <c:pt idx="375">
                  <c:v>4.12</c:v>
                </c:pt>
                <c:pt idx="376">
                  <c:v>4.156666666666666</c:v>
                </c:pt>
                <c:pt idx="377">
                  <c:v>4.193333333333333</c:v>
                </c:pt>
                <c:pt idx="378">
                  <c:v>4.23</c:v>
                </c:pt>
                <c:pt idx="379">
                  <c:v>4.266666666666667</c:v>
                </c:pt>
                <c:pt idx="380">
                  <c:v>4.303333333333334</c:v>
                </c:pt>
                <c:pt idx="381">
                  <c:v>4.34</c:v>
                </c:pt>
                <c:pt idx="382">
                  <c:v>4.376666666666667</c:v>
                </c:pt>
                <c:pt idx="383">
                  <c:v>4.413333333333333</c:v>
                </c:pt>
                <c:pt idx="384">
                  <c:v>4.45</c:v>
                </c:pt>
                <c:pt idx="385">
                  <c:v>4.425833333333333</c:v>
                </c:pt>
                <c:pt idx="386">
                  <c:v>4.401666666666667</c:v>
                </c:pt>
                <c:pt idx="387">
                  <c:v>4.3775</c:v>
                </c:pt>
                <c:pt idx="388">
                  <c:v>4.3533333333333335</c:v>
                </c:pt>
                <c:pt idx="389">
                  <c:v>4.3291666666666675</c:v>
                </c:pt>
                <c:pt idx="390">
                  <c:v>4.305</c:v>
                </c:pt>
                <c:pt idx="391">
                  <c:v>4.280833333333334</c:v>
                </c:pt>
                <c:pt idx="392">
                  <c:v>4.256666666666667</c:v>
                </c:pt>
                <c:pt idx="393">
                  <c:v>4.2325</c:v>
                </c:pt>
                <c:pt idx="394">
                  <c:v>4.208333333333334</c:v>
                </c:pt>
                <c:pt idx="395">
                  <c:v>4.184166666666667</c:v>
                </c:pt>
                <c:pt idx="396">
                  <c:v>4.16</c:v>
                </c:pt>
                <c:pt idx="397">
                  <c:v>4.166666666666667</c:v>
                </c:pt>
                <c:pt idx="398">
                  <c:v>4.173333333333334</c:v>
                </c:pt>
                <c:pt idx="399">
                  <c:v>4.18</c:v>
                </c:pt>
                <c:pt idx="400">
                  <c:v>4.1866666666666665</c:v>
                </c:pt>
                <c:pt idx="401">
                  <c:v>4.193333333333333</c:v>
                </c:pt>
                <c:pt idx="402">
                  <c:v>4.2</c:v>
                </c:pt>
                <c:pt idx="403">
                  <c:v>4.206666666666667</c:v>
                </c:pt>
                <c:pt idx="404">
                  <c:v>4.213333333333333</c:v>
                </c:pt>
                <c:pt idx="405">
                  <c:v>4.220000000000001</c:v>
                </c:pt>
                <c:pt idx="406">
                  <c:v>4.226666666666667</c:v>
                </c:pt>
                <c:pt idx="407">
                  <c:v>4.233333333333333</c:v>
                </c:pt>
                <c:pt idx="408">
                  <c:v>4.24</c:v>
                </c:pt>
                <c:pt idx="409">
                  <c:v>4.224166666666667</c:v>
                </c:pt>
                <c:pt idx="410">
                  <c:v>4.208333333333334</c:v>
                </c:pt>
                <c:pt idx="411">
                  <c:v>4.1925</c:v>
                </c:pt>
                <c:pt idx="412">
                  <c:v>4.176666666666667</c:v>
                </c:pt>
                <c:pt idx="413">
                  <c:v>4.160833333333333</c:v>
                </c:pt>
                <c:pt idx="414">
                  <c:v>4.145</c:v>
                </c:pt>
                <c:pt idx="415">
                  <c:v>4.129166666666666</c:v>
                </c:pt>
                <c:pt idx="416">
                  <c:v>4.113333333333333</c:v>
                </c:pt>
                <c:pt idx="417">
                  <c:v>4.0975</c:v>
                </c:pt>
                <c:pt idx="418">
                  <c:v>4.081666666666667</c:v>
                </c:pt>
                <c:pt idx="419">
                  <c:v>4.065833333333333</c:v>
                </c:pt>
                <c:pt idx="420">
                  <c:v>4.05</c:v>
                </c:pt>
                <c:pt idx="421">
                  <c:v>4.0649999999999995</c:v>
                </c:pt>
                <c:pt idx="422">
                  <c:v>4.08</c:v>
                </c:pt>
                <c:pt idx="423">
                  <c:v>4.095</c:v>
                </c:pt>
                <c:pt idx="424">
                  <c:v>4.109999999999999</c:v>
                </c:pt>
                <c:pt idx="425">
                  <c:v>4.125</c:v>
                </c:pt>
                <c:pt idx="426">
                  <c:v>4.140000000000001</c:v>
                </c:pt>
                <c:pt idx="427">
                  <c:v>4.155</c:v>
                </c:pt>
                <c:pt idx="428">
                  <c:v>4.17</c:v>
                </c:pt>
                <c:pt idx="429">
                  <c:v>4.1850000000000005</c:v>
                </c:pt>
                <c:pt idx="430">
                  <c:v>4.2</c:v>
                </c:pt>
                <c:pt idx="431">
                  <c:v>4.215</c:v>
                </c:pt>
                <c:pt idx="432">
                  <c:v>4.23</c:v>
                </c:pt>
                <c:pt idx="433">
                  <c:v>4.258333333333333</c:v>
                </c:pt>
                <c:pt idx="434">
                  <c:v>4.286666666666667</c:v>
                </c:pt>
                <c:pt idx="435">
                  <c:v>4.315000000000001</c:v>
                </c:pt>
                <c:pt idx="436">
                  <c:v>4.343333333333334</c:v>
                </c:pt>
                <c:pt idx="437">
                  <c:v>4.371666666666667</c:v>
                </c:pt>
                <c:pt idx="438">
                  <c:v>4.4</c:v>
                </c:pt>
                <c:pt idx="439">
                  <c:v>4.428333333333334</c:v>
                </c:pt>
                <c:pt idx="440">
                  <c:v>4.456666666666667</c:v>
                </c:pt>
                <c:pt idx="441">
                  <c:v>4.485</c:v>
                </c:pt>
                <c:pt idx="442">
                  <c:v>4.513333333333334</c:v>
                </c:pt>
                <c:pt idx="443">
                  <c:v>4.541666666666667</c:v>
                </c:pt>
                <c:pt idx="444">
                  <c:v>4.57</c:v>
                </c:pt>
                <c:pt idx="445">
                  <c:v>4.564166666666667</c:v>
                </c:pt>
                <c:pt idx="446">
                  <c:v>4.558333333333334</c:v>
                </c:pt>
                <c:pt idx="447">
                  <c:v>4.5525</c:v>
                </c:pt>
                <c:pt idx="448">
                  <c:v>4.546666666666667</c:v>
                </c:pt>
                <c:pt idx="449">
                  <c:v>4.5408333333333335</c:v>
                </c:pt>
                <c:pt idx="450">
                  <c:v>4.535</c:v>
                </c:pt>
                <c:pt idx="451">
                  <c:v>4.529166666666667</c:v>
                </c:pt>
                <c:pt idx="452">
                  <c:v>4.523333333333333</c:v>
                </c:pt>
                <c:pt idx="453">
                  <c:v>4.5175</c:v>
                </c:pt>
                <c:pt idx="454">
                  <c:v>4.511666666666667</c:v>
                </c:pt>
                <c:pt idx="455">
                  <c:v>4.505833333333333</c:v>
                </c:pt>
                <c:pt idx="456">
                  <c:v>4.5</c:v>
                </c:pt>
                <c:pt idx="457">
                  <c:v>4.539166666666667</c:v>
                </c:pt>
                <c:pt idx="458">
                  <c:v>4.578333333333333</c:v>
                </c:pt>
                <c:pt idx="459">
                  <c:v>4.6175</c:v>
                </c:pt>
                <c:pt idx="460">
                  <c:v>4.656666666666666</c:v>
                </c:pt>
                <c:pt idx="461">
                  <c:v>4.695833333333333</c:v>
                </c:pt>
                <c:pt idx="462">
                  <c:v>4.734999999999999</c:v>
                </c:pt>
                <c:pt idx="463">
                  <c:v>4.774166666666666</c:v>
                </c:pt>
                <c:pt idx="464">
                  <c:v>4.813333333333333</c:v>
                </c:pt>
                <c:pt idx="465">
                  <c:v>4.852499999999999</c:v>
                </c:pt>
                <c:pt idx="466">
                  <c:v>4.891666666666667</c:v>
                </c:pt>
                <c:pt idx="467">
                  <c:v>4.930833333333333</c:v>
                </c:pt>
                <c:pt idx="468">
                  <c:v>4.97</c:v>
                </c:pt>
                <c:pt idx="469">
                  <c:v>4.9799999999999995</c:v>
                </c:pt>
                <c:pt idx="470">
                  <c:v>4.99</c:v>
                </c:pt>
                <c:pt idx="471">
                  <c:v>5</c:v>
                </c:pt>
                <c:pt idx="472">
                  <c:v>5.01</c:v>
                </c:pt>
                <c:pt idx="473">
                  <c:v>5.02</c:v>
                </c:pt>
                <c:pt idx="474">
                  <c:v>5.029999999999999</c:v>
                </c:pt>
                <c:pt idx="475">
                  <c:v>5.039999999999999</c:v>
                </c:pt>
                <c:pt idx="476">
                  <c:v>5.05</c:v>
                </c:pt>
                <c:pt idx="477">
                  <c:v>5.0600000000000005</c:v>
                </c:pt>
                <c:pt idx="478">
                  <c:v>5.069999999999999</c:v>
                </c:pt>
                <c:pt idx="479">
                  <c:v>5.079999999999999</c:v>
                </c:pt>
                <c:pt idx="480">
                  <c:v>5.09</c:v>
                </c:pt>
                <c:pt idx="481">
                  <c:v>5.024166666666666</c:v>
                </c:pt>
                <c:pt idx="482">
                  <c:v>4.958333333333333</c:v>
                </c:pt>
                <c:pt idx="483">
                  <c:v>4.8925</c:v>
                </c:pt>
                <c:pt idx="484">
                  <c:v>4.826666666666666</c:v>
                </c:pt>
                <c:pt idx="485">
                  <c:v>4.760833333333333</c:v>
                </c:pt>
                <c:pt idx="486">
                  <c:v>4.695</c:v>
                </c:pt>
                <c:pt idx="487">
                  <c:v>4.629166666666666</c:v>
                </c:pt>
                <c:pt idx="488">
                  <c:v>4.5633333333333335</c:v>
                </c:pt>
                <c:pt idx="489">
                  <c:v>4.4975</c:v>
                </c:pt>
                <c:pt idx="490">
                  <c:v>4.431666666666667</c:v>
                </c:pt>
                <c:pt idx="491">
                  <c:v>4.365833333333333</c:v>
                </c:pt>
                <c:pt idx="492">
                  <c:v>4.3</c:v>
                </c:pt>
                <c:pt idx="493">
                  <c:v>4.305</c:v>
                </c:pt>
                <c:pt idx="494">
                  <c:v>4.3100000000000005</c:v>
                </c:pt>
                <c:pt idx="495">
                  <c:v>4.3149999999999995</c:v>
                </c:pt>
                <c:pt idx="496">
                  <c:v>4.32</c:v>
                </c:pt>
                <c:pt idx="497">
                  <c:v>4.325</c:v>
                </c:pt>
                <c:pt idx="498">
                  <c:v>4.33</c:v>
                </c:pt>
                <c:pt idx="499">
                  <c:v>4.335</c:v>
                </c:pt>
                <c:pt idx="500">
                  <c:v>4.34</c:v>
                </c:pt>
                <c:pt idx="501">
                  <c:v>4.345</c:v>
                </c:pt>
                <c:pt idx="502">
                  <c:v>4.35</c:v>
                </c:pt>
                <c:pt idx="503">
                  <c:v>4.3549999999999995</c:v>
                </c:pt>
                <c:pt idx="504">
                  <c:v>4.36</c:v>
                </c:pt>
                <c:pt idx="505">
                  <c:v>4.335</c:v>
                </c:pt>
                <c:pt idx="506">
                  <c:v>4.31</c:v>
                </c:pt>
                <c:pt idx="507">
                  <c:v>4.285</c:v>
                </c:pt>
                <c:pt idx="508">
                  <c:v>4.26</c:v>
                </c:pt>
                <c:pt idx="509">
                  <c:v>4.234999999999999</c:v>
                </c:pt>
                <c:pt idx="510">
                  <c:v>4.21</c:v>
                </c:pt>
                <c:pt idx="511">
                  <c:v>4.185</c:v>
                </c:pt>
                <c:pt idx="512">
                  <c:v>4.16</c:v>
                </c:pt>
                <c:pt idx="513">
                  <c:v>4.135</c:v>
                </c:pt>
                <c:pt idx="514">
                  <c:v>4.109999999999999</c:v>
                </c:pt>
                <c:pt idx="515">
                  <c:v>4.085</c:v>
                </c:pt>
                <c:pt idx="516">
                  <c:v>4.06</c:v>
                </c:pt>
                <c:pt idx="517">
                  <c:v>4.043333333333333</c:v>
                </c:pt>
                <c:pt idx="518">
                  <c:v>4.026666666666666</c:v>
                </c:pt>
                <c:pt idx="519">
                  <c:v>4.01</c:v>
                </c:pt>
                <c:pt idx="520">
                  <c:v>3.993333333333333</c:v>
                </c:pt>
                <c:pt idx="521">
                  <c:v>3.9766666666666666</c:v>
                </c:pt>
                <c:pt idx="522">
                  <c:v>3.96</c:v>
                </c:pt>
                <c:pt idx="523">
                  <c:v>3.943333333333333</c:v>
                </c:pt>
                <c:pt idx="524">
                  <c:v>3.9266666666666667</c:v>
                </c:pt>
                <c:pt idx="525">
                  <c:v>3.91</c:v>
                </c:pt>
                <c:pt idx="526">
                  <c:v>3.8933333333333335</c:v>
                </c:pt>
                <c:pt idx="527">
                  <c:v>3.876666666666667</c:v>
                </c:pt>
                <c:pt idx="528">
                  <c:v>3.86</c:v>
                </c:pt>
                <c:pt idx="529">
                  <c:v>3.845</c:v>
                </c:pt>
                <c:pt idx="530">
                  <c:v>3.83</c:v>
                </c:pt>
                <c:pt idx="531">
                  <c:v>3.815</c:v>
                </c:pt>
                <c:pt idx="532">
                  <c:v>3.8</c:v>
                </c:pt>
                <c:pt idx="533">
                  <c:v>3.785</c:v>
                </c:pt>
                <c:pt idx="534">
                  <c:v>3.77</c:v>
                </c:pt>
                <c:pt idx="535">
                  <c:v>3.7550000000000003</c:v>
                </c:pt>
                <c:pt idx="536">
                  <c:v>3.74</c:v>
                </c:pt>
                <c:pt idx="537">
                  <c:v>3.725</c:v>
                </c:pt>
                <c:pt idx="538">
                  <c:v>3.71</c:v>
                </c:pt>
                <c:pt idx="539">
                  <c:v>3.6950000000000003</c:v>
                </c:pt>
                <c:pt idx="540">
                  <c:v>3.68</c:v>
                </c:pt>
                <c:pt idx="541">
                  <c:v>3.651666666666667</c:v>
                </c:pt>
                <c:pt idx="542">
                  <c:v>3.6233333333333335</c:v>
                </c:pt>
                <c:pt idx="543">
                  <c:v>3.595</c:v>
                </c:pt>
                <c:pt idx="544">
                  <c:v>3.566666666666667</c:v>
                </c:pt>
                <c:pt idx="545">
                  <c:v>3.5383333333333336</c:v>
                </c:pt>
                <c:pt idx="546">
                  <c:v>3.51</c:v>
                </c:pt>
                <c:pt idx="547">
                  <c:v>3.4816666666666665</c:v>
                </c:pt>
                <c:pt idx="548">
                  <c:v>3.453333333333333</c:v>
                </c:pt>
                <c:pt idx="549">
                  <c:v>3.425</c:v>
                </c:pt>
                <c:pt idx="550">
                  <c:v>3.3966666666666665</c:v>
                </c:pt>
                <c:pt idx="551">
                  <c:v>3.3683333333333327</c:v>
                </c:pt>
                <c:pt idx="552">
                  <c:v>3.34</c:v>
                </c:pt>
                <c:pt idx="553">
                  <c:v>3.339166666666666</c:v>
                </c:pt>
                <c:pt idx="554">
                  <c:v>3.3383333333333334</c:v>
                </c:pt>
                <c:pt idx="555">
                  <c:v>3.3375</c:v>
                </c:pt>
                <c:pt idx="556">
                  <c:v>3.336666666666667</c:v>
                </c:pt>
                <c:pt idx="557">
                  <c:v>3.3358333333333334</c:v>
                </c:pt>
                <c:pt idx="558">
                  <c:v>3.335</c:v>
                </c:pt>
                <c:pt idx="559">
                  <c:v>3.3341666666666665</c:v>
                </c:pt>
                <c:pt idx="560">
                  <c:v>3.3333333333333335</c:v>
                </c:pt>
                <c:pt idx="561">
                  <c:v>3.3325</c:v>
                </c:pt>
                <c:pt idx="562">
                  <c:v>3.3316666666666666</c:v>
                </c:pt>
                <c:pt idx="563">
                  <c:v>3.3308333333333335</c:v>
                </c:pt>
                <c:pt idx="564">
                  <c:v>3.33</c:v>
                </c:pt>
                <c:pt idx="565">
                  <c:v>3.3525</c:v>
                </c:pt>
                <c:pt idx="566">
                  <c:v>3.375</c:v>
                </c:pt>
                <c:pt idx="567">
                  <c:v>3.3975</c:v>
                </c:pt>
                <c:pt idx="568">
                  <c:v>3.42</c:v>
                </c:pt>
                <c:pt idx="569">
                  <c:v>3.4425</c:v>
                </c:pt>
                <c:pt idx="570">
                  <c:v>3.465</c:v>
                </c:pt>
                <c:pt idx="571">
                  <c:v>3.4875</c:v>
                </c:pt>
                <c:pt idx="572">
                  <c:v>3.51</c:v>
                </c:pt>
                <c:pt idx="573">
                  <c:v>3.5324999999999998</c:v>
                </c:pt>
                <c:pt idx="574">
                  <c:v>3.555</c:v>
                </c:pt>
                <c:pt idx="575">
                  <c:v>3.5775</c:v>
                </c:pt>
                <c:pt idx="576">
                  <c:v>3.6</c:v>
                </c:pt>
                <c:pt idx="577">
                  <c:v>3.5741666666666667</c:v>
                </c:pt>
                <c:pt idx="578">
                  <c:v>3.5483333333333333</c:v>
                </c:pt>
                <c:pt idx="579">
                  <c:v>3.5225</c:v>
                </c:pt>
                <c:pt idx="580">
                  <c:v>3.4966666666666666</c:v>
                </c:pt>
                <c:pt idx="581">
                  <c:v>3.470833333333333</c:v>
                </c:pt>
                <c:pt idx="582">
                  <c:v>3.4450000000000003</c:v>
                </c:pt>
                <c:pt idx="583">
                  <c:v>3.4191666666666665</c:v>
                </c:pt>
                <c:pt idx="584">
                  <c:v>3.3933333333333335</c:v>
                </c:pt>
                <c:pt idx="585">
                  <c:v>3.3674999999999997</c:v>
                </c:pt>
                <c:pt idx="586">
                  <c:v>3.341666666666667</c:v>
                </c:pt>
                <c:pt idx="587">
                  <c:v>3.315833333333333</c:v>
                </c:pt>
                <c:pt idx="588">
                  <c:v>3.29</c:v>
                </c:pt>
                <c:pt idx="589">
                  <c:v>3.2941666666666665</c:v>
                </c:pt>
                <c:pt idx="590">
                  <c:v>3.2983333333333333</c:v>
                </c:pt>
                <c:pt idx="591">
                  <c:v>3.3024999999999998</c:v>
                </c:pt>
                <c:pt idx="592">
                  <c:v>3.3066666666666666</c:v>
                </c:pt>
                <c:pt idx="593">
                  <c:v>3.310833333333333</c:v>
                </c:pt>
                <c:pt idx="594">
                  <c:v>3.3150000000000004</c:v>
                </c:pt>
                <c:pt idx="595">
                  <c:v>3.319166666666667</c:v>
                </c:pt>
                <c:pt idx="596">
                  <c:v>3.3233333333333333</c:v>
                </c:pt>
                <c:pt idx="597">
                  <c:v>3.3275</c:v>
                </c:pt>
                <c:pt idx="598">
                  <c:v>3.3316666666666666</c:v>
                </c:pt>
                <c:pt idx="599">
                  <c:v>3.3358333333333325</c:v>
                </c:pt>
                <c:pt idx="600">
                  <c:v>3.34</c:v>
                </c:pt>
                <c:pt idx="601">
                  <c:v>3.3683333333333327</c:v>
                </c:pt>
                <c:pt idx="602">
                  <c:v>3.3966666666666665</c:v>
                </c:pt>
                <c:pt idx="603">
                  <c:v>3.425</c:v>
                </c:pt>
                <c:pt idx="604">
                  <c:v>3.453333333333333</c:v>
                </c:pt>
                <c:pt idx="605">
                  <c:v>3.4816666666666665</c:v>
                </c:pt>
                <c:pt idx="606">
                  <c:v>3.51</c:v>
                </c:pt>
                <c:pt idx="607">
                  <c:v>3.5383333333333336</c:v>
                </c:pt>
                <c:pt idx="608">
                  <c:v>3.566666666666667</c:v>
                </c:pt>
                <c:pt idx="609">
                  <c:v>3.595</c:v>
                </c:pt>
                <c:pt idx="610">
                  <c:v>3.6233333333333335</c:v>
                </c:pt>
                <c:pt idx="611">
                  <c:v>3.651666666666667</c:v>
                </c:pt>
                <c:pt idx="612">
                  <c:v>3.68</c:v>
                </c:pt>
                <c:pt idx="613">
                  <c:v>3.649166666666667</c:v>
                </c:pt>
                <c:pt idx="614">
                  <c:v>3.6183333333333336</c:v>
                </c:pt>
                <c:pt idx="615">
                  <c:v>3.5875000000000004</c:v>
                </c:pt>
                <c:pt idx="616">
                  <c:v>3.5566666666666666</c:v>
                </c:pt>
                <c:pt idx="617">
                  <c:v>3.525833333333334</c:v>
                </c:pt>
                <c:pt idx="618">
                  <c:v>3.495</c:v>
                </c:pt>
                <c:pt idx="619">
                  <c:v>3.464166666666667</c:v>
                </c:pt>
                <c:pt idx="620">
                  <c:v>3.4333333333333336</c:v>
                </c:pt>
                <c:pt idx="621">
                  <c:v>3.4025</c:v>
                </c:pt>
                <c:pt idx="622">
                  <c:v>3.3716666666666666</c:v>
                </c:pt>
                <c:pt idx="623">
                  <c:v>3.3408333333333338</c:v>
                </c:pt>
                <c:pt idx="624">
                  <c:v>3.31</c:v>
                </c:pt>
                <c:pt idx="625">
                  <c:v>3.2941666666666674</c:v>
                </c:pt>
                <c:pt idx="626">
                  <c:v>3.2783333333333333</c:v>
                </c:pt>
                <c:pt idx="627">
                  <c:v>3.2624999999999997</c:v>
                </c:pt>
                <c:pt idx="628">
                  <c:v>3.2466666666666666</c:v>
                </c:pt>
                <c:pt idx="629">
                  <c:v>3.2308333333333334</c:v>
                </c:pt>
                <c:pt idx="630">
                  <c:v>3.215</c:v>
                </c:pt>
                <c:pt idx="631">
                  <c:v>3.1991666666666667</c:v>
                </c:pt>
                <c:pt idx="632">
                  <c:v>3.1833333333333336</c:v>
                </c:pt>
                <c:pt idx="633">
                  <c:v>3.1675000000000004</c:v>
                </c:pt>
                <c:pt idx="634">
                  <c:v>3.151666666666667</c:v>
                </c:pt>
                <c:pt idx="635">
                  <c:v>3.1358333333333333</c:v>
                </c:pt>
                <c:pt idx="636">
                  <c:v>3.12</c:v>
                </c:pt>
                <c:pt idx="637">
                  <c:v>3.0925</c:v>
                </c:pt>
                <c:pt idx="638">
                  <c:v>3.065</c:v>
                </c:pt>
                <c:pt idx="639">
                  <c:v>3.0375000000000005</c:v>
                </c:pt>
                <c:pt idx="640">
                  <c:v>3.0100000000000002</c:v>
                </c:pt>
                <c:pt idx="641">
                  <c:v>2.9825</c:v>
                </c:pt>
                <c:pt idx="642">
                  <c:v>2.955</c:v>
                </c:pt>
                <c:pt idx="643">
                  <c:v>2.9275</c:v>
                </c:pt>
                <c:pt idx="644">
                  <c:v>2.9000000000000004</c:v>
                </c:pt>
                <c:pt idx="645">
                  <c:v>2.8724999999999996</c:v>
                </c:pt>
                <c:pt idx="646">
                  <c:v>2.8449999999999998</c:v>
                </c:pt>
                <c:pt idx="647">
                  <c:v>2.8175</c:v>
                </c:pt>
                <c:pt idx="648">
                  <c:v>2.79</c:v>
                </c:pt>
                <c:pt idx="649">
                  <c:v>2.7783333333333333</c:v>
                </c:pt>
                <c:pt idx="650">
                  <c:v>2.7666666666666666</c:v>
                </c:pt>
                <c:pt idx="651">
                  <c:v>2.755</c:v>
                </c:pt>
                <c:pt idx="652">
                  <c:v>2.743333333333333</c:v>
                </c:pt>
                <c:pt idx="653">
                  <c:v>2.731666666666667</c:v>
                </c:pt>
                <c:pt idx="654">
                  <c:v>2.72</c:v>
                </c:pt>
                <c:pt idx="655">
                  <c:v>2.708333333333333</c:v>
                </c:pt>
                <c:pt idx="656">
                  <c:v>2.6966666666666668</c:v>
                </c:pt>
                <c:pt idx="657">
                  <c:v>2.685</c:v>
                </c:pt>
                <c:pt idx="658">
                  <c:v>2.6733333333333333</c:v>
                </c:pt>
                <c:pt idx="659">
                  <c:v>2.6616666666666666</c:v>
                </c:pt>
                <c:pt idx="660">
                  <c:v>2.65</c:v>
                </c:pt>
                <c:pt idx="661">
                  <c:v>2.6525</c:v>
                </c:pt>
                <c:pt idx="662">
                  <c:v>2.6550000000000002</c:v>
                </c:pt>
                <c:pt idx="663">
                  <c:v>2.6574999999999998</c:v>
                </c:pt>
                <c:pt idx="664">
                  <c:v>2.66</c:v>
                </c:pt>
                <c:pt idx="665">
                  <c:v>2.6625</c:v>
                </c:pt>
                <c:pt idx="666">
                  <c:v>2.665</c:v>
                </c:pt>
                <c:pt idx="667">
                  <c:v>2.6675000000000004</c:v>
                </c:pt>
                <c:pt idx="668">
                  <c:v>2.67</c:v>
                </c:pt>
                <c:pt idx="669">
                  <c:v>2.6725000000000003</c:v>
                </c:pt>
                <c:pt idx="670">
                  <c:v>2.675</c:v>
                </c:pt>
                <c:pt idx="671">
                  <c:v>2.6774999999999998</c:v>
                </c:pt>
                <c:pt idx="672">
                  <c:v>2.68</c:v>
                </c:pt>
                <c:pt idx="673">
                  <c:v>2.67</c:v>
                </c:pt>
                <c:pt idx="674">
                  <c:v>2.66</c:v>
                </c:pt>
                <c:pt idx="675">
                  <c:v>2.6500000000000004</c:v>
                </c:pt>
                <c:pt idx="676">
                  <c:v>2.64</c:v>
                </c:pt>
                <c:pt idx="677">
                  <c:v>2.63</c:v>
                </c:pt>
                <c:pt idx="678">
                  <c:v>2.62</c:v>
                </c:pt>
                <c:pt idx="679">
                  <c:v>2.6100000000000003</c:v>
                </c:pt>
                <c:pt idx="680">
                  <c:v>2.6</c:v>
                </c:pt>
                <c:pt idx="681">
                  <c:v>2.59</c:v>
                </c:pt>
                <c:pt idx="682">
                  <c:v>2.58</c:v>
                </c:pt>
                <c:pt idx="683">
                  <c:v>2.57</c:v>
                </c:pt>
                <c:pt idx="684">
                  <c:v>2.56</c:v>
                </c:pt>
                <c:pt idx="685">
                  <c:v>2.5433333333333334</c:v>
                </c:pt>
                <c:pt idx="686">
                  <c:v>2.5266666666666664</c:v>
                </c:pt>
                <c:pt idx="687">
                  <c:v>2.51</c:v>
                </c:pt>
                <c:pt idx="688">
                  <c:v>2.493333333333333</c:v>
                </c:pt>
                <c:pt idx="689">
                  <c:v>2.4766666666666666</c:v>
                </c:pt>
                <c:pt idx="690">
                  <c:v>2.46</c:v>
                </c:pt>
                <c:pt idx="691">
                  <c:v>2.4433333333333334</c:v>
                </c:pt>
                <c:pt idx="692">
                  <c:v>2.4266666666666667</c:v>
                </c:pt>
                <c:pt idx="693">
                  <c:v>2.4099999999999997</c:v>
                </c:pt>
                <c:pt idx="694">
                  <c:v>2.393333333333333</c:v>
                </c:pt>
                <c:pt idx="695">
                  <c:v>2.3766666666666665</c:v>
                </c:pt>
                <c:pt idx="696">
                  <c:v>2.36</c:v>
                </c:pt>
                <c:pt idx="697">
                  <c:v>2.3474999999999997</c:v>
                </c:pt>
                <c:pt idx="698">
                  <c:v>2.335</c:v>
                </c:pt>
                <c:pt idx="699">
                  <c:v>2.3225</c:v>
                </c:pt>
                <c:pt idx="700">
                  <c:v>2.31</c:v>
                </c:pt>
                <c:pt idx="701">
                  <c:v>2.2975000000000003</c:v>
                </c:pt>
                <c:pt idx="702">
                  <c:v>2.285</c:v>
                </c:pt>
                <c:pt idx="703">
                  <c:v>2.2725</c:v>
                </c:pt>
                <c:pt idx="704">
                  <c:v>2.26</c:v>
                </c:pt>
                <c:pt idx="705">
                  <c:v>2.2475</c:v>
                </c:pt>
                <c:pt idx="706">
                  <c:v>2.2350000000000003</c:v>
                </c:pt>
                <c:pt idx="707">
                  <c:v>2.2225</c:v>
                </c:pt>
                <c:pt idx="708">
                  <c:v>2.21</c:v>
                </c:pt>
                <c:pt idx="709">
                  <c:v>2.1883333333333335</c:v>
                </c:pt>
                <c:pt idx="710">
                  <c:v>2.166666666666667</c:v>
                </c:pt>
                <c:pt idx="711">
                  <c:v>2.145</c:v>
                </c:pt>
                <c:pt idx="712">
                  <c:v>2.1233333333333335</c:v>
                </c:pt>
                <c:pt idx="713">
                  <c:v>2.1016666666666666</c:v>
                </c:pt>
                <c:pt idx="714">
                  <c:v>2.08</c:v>
                </c:pt>
                <c:pt idx="715">
                  <c:v>2.0583333333333336</c:v>
                </c:pt>
                <c:pt idx="716">
                  <c:v>2.0366666666666666</c:v>
                </c:pt>
                <c:pt idx="717">
                  <c:v>2.015</c:v>
                </c:pt>
                <c:pt idx="718">
                  <c:v>1.9933333333333334</c:v>
                </c:pt>
                <c:pt idx="719">
                  <c:v>1.9716666666666665</c:v>
                </c:pt>
                <c:pt idx="720">
                  <c:v>1.95</c:v>
                </c:pt>
                <c:pt idx="721">
                  <c:v>1.9925</c:v>
                </c:pt>
                <c:pt idx="722">
                  <c:v>2.035</c:v>
                </c:pt>
                <c:pt idx="723">
                  <c:v>2.0775</c:v>
                </c:pt>
                <c:pt idx="724">
                  <c:v>2.12</c:v>
                </c:pt>
                <c:pt idx="725">
                  <c:v>2.1625</c:v>
                </c:pt>
                <c:pt idx="726">
                  <c:v>2.205</c:v>
                </c:pt>
                <c:pt idx="727">
                  <c:v>2.2474999999999996</c:v>
                </c:pt>
                <c:pt idx="728">
                  <c:v>2.29</c:v>
                </c:pt>
                <c:pt idx="729">
                  <c:v>2.3325</c:v>
                </c:pt>
                <c:pt idx="730">
                  <c:v>2.3750000000000004</c:v>
                </c:pt>
                <c:pt idx="731">
                  <c:v>2.4175</c:v>
                </c:pt>
                <c:pt idx="732">
                  <c:v>2.46</c:v>
                </c:pt>
                <c:pt idx="733">
                  <c:v>2.4608333333333334</c:v>
                </c:pt>
                <c:pt idx="734">
                  <c:v>2.461666666666667</c:v>
                </c:pt>
                <c:pt idx="735">
                  <c:v>2.4625</c:v>
                </c:pt>
                <c:pt idx="736">
                  <c:v>2.4633333333333334</c:v>
                </c:pt>
                <c:pt idx="737">
                  <c:v>2.4641666666666664</c:v>
                </c:pt>
                <c:pt idx="738">
                  <c:v>2.465</c:v>
                </c:pt>
                <c:pt idx="739">
                  <c:v>2.4658333333333338</c:v>
                </c:pt>
                <c:pt idx="740">
                  <c:v>2.466666666666667</c:v>
                </c:pt>
                <c:pt idx="741">
                  <c:v>2.4675000000000002</c:v>
                </c:pt>
                <c:pt idx="742">
                  <c:v>2.4683333333333337</c:v>
                </c:pt>
                <c:pt idx="743">
                  <c:v>2.4691666666666667</c:v>
                </c:pt>
                <c:pt idx="744">
                  <c:v>2.47</c:v>
                </c:pt>
                <c:pt idx="745">
                  <c:v>2.470833333333333</c:v>
                </c:pt>
                <c:pt idx="746">
                  <c:v>2.4716666666666667</c:v>
                </c:pt>
                <c:pt idx="747">
                  <c:v>2.4725</c:v>
                </c:pt>
                <c:pt idx="748">
                  <c:v>2.4733333333333336</c:v>
                </c:pt>
                <c:pt idx="749">
                  <c:v>2.474166666666667</c:v>
                </c:pt>
                <c:pt idx="750">
                  <c:v>2.475</c:v>
                </c:pt>
                <c:pt idx="751">
                  <c:v>2.475833333333333</c:v>
                </c:pt>
                <c:pt idx="752">
                  <c:v>2.4766666666666666</c:v>
                </c:pt>
                <c:pt idx="753">
                  <c:v>2.4775</c:v>
                </c:pt>
                <c:pt idx="754">
                  <c:v>2.4783333333333335</c:v>
                </c:pt>
                <c:pt idx="755">
                  <c:v>2.479166666666667</c:v>
                </c:pt>
                <c:pt idx="756">
                  <c:v>2.48</c:v>
                </c:pt>
                <c:pt idx="757">
                  <c:v>2.470833333333333</c:v>
                </c:pt>
                <c:pt idx="758">
                  <c:v>2.461666666666667</c:v>
                </c:pt>
                <c:pt idx="759">
                  <c:v>2.4525</c:v>
                </c:pt>
                <c:pt idx="760">
                  <c:v>2.4433333333333334</c:v>
                </c:pt>
                <c:pt idx="761">
                  <c:v>2.4341666666666666</c:v>
                </c:pt>
                <c:pt idx="762">
                  <c:v>2.425</c:v>
                </c:pt>
                <c:pt idx="763">
                  <c:v>2.4158333333333335</c:v>
                </c:pt>
                <c:pt idx="764">
                  <c:v>2.4066666666666667</c:v>
                </c:pt>
                <c:pt idx="765">
                  <c:v>2.3975</c:v>
                </c:pt>
                <c:pt idx="766">
                  <c:v>2.3883333333333336</c:v>
                </c:pt>
                <c:pt idx="767">
                  <c:v>2.3791666666666664</c:v>
                </c:pt>
                <c:pt idx="768">
                  <c:v>2.37</c:v>
                </c:pt>
                <c:pt idx="769">
                  <c:v>2.355</c:v>
                </c:pt>
                <c:pt idx="770">
                  <c:v>2.3400000000000003</c:v>
                </c:pt>
                <c:pt idx="771">
                  <c:v>2.325</c:v>
                </c:pt>
                <c:pt idx="772">
                  <c:v>2.31</c:v>
                </c:pt>
                <c:pt idx="773">
                  <c:v>2.295</c:v>
                </c:pt>
                <c:pt idx="774">
                  <c:v>2.2800000000000002</c:v>
                </c:pt>
                <c:pt idx="775">
                  <c:v>2.265</c:v>
                </c:pt>
                <c:pt idx="776">
                  <c:v>2.25</c:v>
                </c:pt>
                <c:pt idx="777">
                  <c:v>2.2350000000000003</c:v>
                </c:pt>
                <c:pt idx="778">
                  <c:v>2.2199999999999998</c:v>
                </c:pt>
                <c:pt idx="779">
                  <c:v>2.205</c:v>
                </c:pt>
                <c:pt idx="780">
                  <c:v>2.19</c:v>
                </c:pt>
                <c:pt idx="781">
                  <c:v>2.195</c:v>
                </c:pt>
                <c:pt idx="782">
                  <c:v>2.2</c:v>
                </c:pt>
                <c:pt idx="783">
                  <c:v>2.205</c:v>
                </c:pt>
                <c:pt idx="784">
                  <c:v>2.21</c:v>
                </c:pt>
                <c:pt idx="785">
                  <c:v>2.215</c:v>
                </c:pt>
                <c:pt idx="786">
                  <c:v>2.2199999999999998</c:v>
                </c:pt>
                <c:pt idx="787">
                  <c:v>2.225</c:v>
                </c:pt>
                <c:pt idx="788">
                  <c:v>2.23</c:v>
                </c:pt>
                <c:pt idx="789">
                  <c:v>2.235</c:v>
                </c:pt>
                <c:pt idx="790">
                  <c:v>2.24</c:v>
                </c:pt>
                <c:pt idx="791">
                  <c:v>2.245</c:v>
                </c:pt>
                <c:pt idx="792">
                  <c:v>2.25</c:v>
                </c:pt>
                <c:pt idx="793">
                  <c:v>2.265833333333333</c:v>
                </c:pt>
                <c:pt idx="794">
                  <c:v>2.2816666666666667</c:v>
                </c:pt>
                <c:pt idx="795">
                  <c:v>2.2975</c:v>
                </c:pt>
                <c:pt idx="796">
                  <c:v>2.3133333333333335</c:v>
                </c:pt>
                <c:pt idx="797">
                  <c:v>2.3291666666666666</c:v>
                </c:pt>
                <c:pt idx="798">
                  <c:v>2.3449999999999998</c:v>
                </c:pt>
                <c:pt idx="799">
                  <c:v>2.360833333333333</c:v>
                </c:pt>
                <c:pt idx="800">
                  <c:v>2.376666666666667</c:v>
                </c:pt>
                <c:pt idx="801">
                  <c:v>2.3925</c:v>
                </c:pt>
                <c:pt idx="802">
                  <c:v>2.408333333333333</c:v>
                </c:pt>
                <c:pt idx="803">
                  <c:v>2.424166666666667</c:v>
                </c:pt>
                <c:pt idx="804">
                  <c:v>2.44</c:v>
                </c:pt>
                <c:pt idx="805">
                  <c:v>2.4291666666666667</c:v>
                </c:pt>
                <c:pt idx="806">
                  <c:v>2.418333333333333</c:v>
                </c:pt>
                <c:pt idx="807">
                  <c:v>2.4075</c:v>
                </c:pt>
                <c:pt idx="808">
                  <c:v>2.3966666666666665</c:v>
                </c:pt>
                <c:pt idx="809">
                  <c:v>2.3858333333333333</c:v>
                </c:pt>
                <c:pt idx="810">
                  <c:v>2.375</c:v>
                </c:pt>
                <c:pt idx="811">
                  <c:v>2.3641666666666667</c:v>
                </c:pt>
                <c:pt idx="812">
                  <c:v>2.3533333333333335</c:v>
                </c:pt>
                <c:pt idx="813">
                  <c:v>2.3425</c:v>
                </c:pt>
                <c:pt idx="814">
                  <c:v>2.3316666666666666</c:v>
                </c:pt>
                <c:pt idx="815">
                  <c:v>2.3208333333333333</c:v>
                </c:pt>
                <c:pt idx="816">
                  <c:v>2.31</c:v>
                </c:pt>
                <c:pt idx="817">
                  <c:v>2.3108333333333335</c:v>
                </c:pt>
                <c:pt idx="818">
                  <c:v>2.3116666666666665</c:v>
                </c:pt>
                <c:pt idx="819">
                  <c:v>2.3125</c:v>
                </c:pt>
                <c:pt idx="820">
                  <c:v>2.3133333333333335</c:v>
                </c:pt>
                <c:pt idx="821">
                  <c:v>2.314166666666667</c:v>
                </c:pt>
                <c:pt idx="822">
                  <c:v>2.315</c:v>
                </c:pt>
                <c:pt idx="823">
                  <c:v>2.3158333333333334</c:v>
                </c:pt>
                <c:pt idx="824">
                  <c:v>2.3166666666666664</c:v>
                </c:pt>
                <c:pt idx="825">
                  <c:v>2.3175</c:v>
                </c:pt>
                <c:pt idx="826">
                  <c:v>2.3183333333333334</c:v>
                </c:pt>
                <c:pt idx="827">
                  <c:v>2.3191666666666664</c:v>
                </c:pt>
                <c:pt idx="828">
                  <c:v>2.32</c:v>
                </c:pt>
                <c:pt idx="829">
                  <c:v>2.3408333333333333</c:v>
                </c:pt>
                <c:pt idx="830">
                  <c:v>2.361666666666667</c:v>
                </c:pt>
                <c:pt idx="831">
                  <c:v>2.3825</c:v>
                </c:pt>
                <c:pt idx="832">
                  <c:v>2.4033333333333333</c:v>
                </c:pt>
                <c:pt idx="833">
                  <c:v>2.4241666666666664</c:v>
                </c:pt>
                <c:pt idx="834">
                  <c:v>2.445</c:v>
                </c:pt>
                <c:pt idx="835">
                  <c:v>2.4658333333333333</c:v>
                </c:pt>
                <c:pt idx="836">
                  <c:v>2.4866666666666664</c:v>
                </c:pt>
                <c:pt idx="837">
                  <c:v>2.5075</c:v>
                </c:pt>
                <c:pt idx="838">
                  <c:v>2.5283333333333333</c:v>
                </c:pt>
                <c:pt idx="839">
                  <c:v>2.549166666666667</c:v>
                </c:pt>
                <c:pt idx="840">
                  <c:v>2.57</c:v>
                </c:pt>
                <c:pt idx="841">
                  <c:v>2.5791666666666666</c:v>
                </c:pt>
                <c:pt idx="842">
                  <c:v>2.5883333333333334</c:v>
                </c:pt>
                <c:pt idx="843">
                  <c:v>2.5975</c:v>
                </c:pt>
                <c:pt idx="844">
                  <c:v>2.6066666666666665</c:v>
                </c:pt>
                <c:pt idx="845">
                  <c:v>2.6158333333333332</c:v>
                </c:pt>
                <c:pt idx="846">
                  <c:v>2.625</c:v>
                </c:pt>
                <c:pt idx="847">
                  <c:v>2.6341666666666668</c:v>
                </c:pt>
                <c:pt idx="848">
                  <c:v>2.6433333333333335</c:v>
                </c:pt>
                <c:pt idx="849">
                  <c:v>2.6525000000000003</c:v>
                </c:pt>
                <c:pt idx="850">
                  <c:v>2.6616666666666666</c:v>
                </c:pt>
                <c:pt idx="851">
                  <c:v>2.6708333333333334</c:v>
                </c:pt>
                <c:pt idx="852">
                  <c:v>2.68</c:v>
                </c:pt>
                <c:pt idx="853">
                  <c:v>2.6925</c:v>
                </c:pt>
                <c:pt idx="854">
                  <c:v>2.705</c:v>
                </c:pt>
                <c:pt idx="855">
                  <c:v>2.7175000000000002</c:v>
                </c:pt>
                <c:pt idx="856">
                  <c:v>2.7300000000000004</c:v>
                </c:pt>
                <c:pt idx="857">
                  <c:v>2.7425</c:v>
                </c:pt>
                <c:pt idx="858">
                  <c:v>2.755</c:v>
                </c:pt>
                <c:pt idx="859">
                  <c:v>2.7675</c:v>
                </c:pt>
                <c:pt idx="860">
                  <c:v>2.7800000000000002</c:v>
                </c:pt>
                <c:pt idx="861">
                  <c:v>2.7925</c:v>
                </c:pt>
                <c:pt idx="862">
                  <c:v>2.805</c:v>
                </c:pt>
                <c:pt idx="863">
                  <c:v>2.8175</c:v>
                </c:pt>
                <c:pt idx="864">
                  <c:v>2.83</c:v>
                </c:pt>
                <c:pt idx="865">
                  <c:v>2.8008333333333333</c:v>
                </c:pt>
                <c:pt idx="866">
                  <c:v>2.7716666666666665</c:v>
                </c:pt>
                <c:pt idx="867">
                  <c:v>2.83</c:v>
                </c:pt>
                <c:pt idx="868">
                  <c:v>3.05</c:v>
                </c:pt>
                <c:pt idx="869">
                  <c:v>3.11</c:v>
                </c:pt>
                <c:pt idx="870">
                  <c:v>2.93</c:v>
                </c:pt>
                <c:pt idx="871">
                  <c:v>2.95</c:v>
                </c:pt>
                <c:pt idx="872">
                  <c:v>2.87</c:v>
                </c:pt>
                <c:pt idx="873">
                  <c:v>2.66</c:v>
                </c:pt>
                <c:pt idx="874">
                  <c:v>2.68</c:v>
                </c:pt>
                <c:pt idx="875">
                  <c:v>2.59</c:v>
                </c:pt>
                <c:pt idx="876">
                  <c:v>2.48</c:v>
                </c:pt>
                <c:pt idx="877">
                  <c:v>2.47</c:v>
                </c:pt>
                <c:pt idx="878">
                  <c:v>2.37</c:v>
                </c:pt>
                <c:pt idx="879">
                  <c:v>2.29</c:v>
                </c:pt>
                <c:pt idx="880">
                  <c:v>2.37</c:v>
                </c:pt>
                <c:pt idx="881">
                  <c:v>2.38</c:v>
                </c:pt>
                <c:pt idx="882">
                  <c:v>2.3</c:v>
                </c:pt>
                <c:pt idx="883">
                  <c:v>2.36</c:v>
                </c:pt>
                <c:pt idx="884">
                  <c:v>2.38</c:v>
                </c:pt>
                <c:pt idx="885">
                  <c:v>2.43</c:v>
                </c:pt>
                <c:pt idx="886">
                  <c:v>2.48</c:v>
                </c:pt>
                <c:pt idx="887">
                  <c:v>2.51</c:v>
                </c:pt>
                <c:pt idx="888">
                  <c:v>2.61</c:v>
                </c:pt>
                <c:pt idx="889">
                  <c:v>2.65</c:v>
                </c:pt>
                <c:pt idx="890">
                  <c:v>2.68</c:v>
                </c:pt>
                <c:pt idx="891">
                  <c:v>2.75</c:v>
                </c:pt>
                <c:pt idx="892">
                  <c:v>2.76</c:v>
                </c:pt>
                <c:pt idx="893">
                  <c:v>2.78</c:v>
                </c:pt>
                <c:pt idx="894">
                  <c:v>2.9</c:v>
                </c:pt>
                <c:pt idx="895">
                  <c:v>2.97</c:v>
                </c:pt>
                <c:pt idx="896">
                  <c:v>2.97</c:v>
                </c:pt>
                <c:pt idx="897">
                  <c:v>2.88</c:v>
                </c:pt>
                <c:pt idx="898">
                  <c:v>2.89</c:v>
                </c:pt>
                <c:pt idx="899">
                  <c:v>2.96</c:v>
                </c:pt>
                <c:pt idx="900">
                  <c:v>2.9</c:v>
                </c:pt>
                <c:pt idx="901">
                  <c:v>2.84</c:v>
                </c:pt>
                <c:pt idx="902">
                  <c:v>2.96</c:v>
                </c:pt>
                <c:pt idx="903">
                  <c:v>3.18</c:v>
                </c:pt>
                <c:pt idx="904">
                  <c:v>3.07</c:v>
                </c:pt>
                <c:pt idx="905">
                  <c:v>3</c:v>
                </c:pt>
                <c:pt idx="906">
                  <c:v>3.11</c:v>
                </c:pt>
                <c:pt idx="907">
                  <c:v>3.33</c:v>
                </c:pt>
                <c:pt idx="908">
                  <c:v>3.38</c:v>
                </c:pt>
                <c:pt idx="909">
                  <c:v>3.34</c:v>
                </c:pt>
                <c:pt idx="910">
                  <c:v>3.49</c:v>
                </c:pt>
                <c:pt idx="911">
                  <c:v>3.59</c:v>
                </c:pt>
                <c:pt idx="912">
                  <c:v>3.46</c:v>
                </c:pt>
                <c:pt idx="913">
                  <c:v>3.34</c:v>
                </c:pt>
                <c:pt idx="914">
                  <c:v>3.41</c:v>
                </c:pt>
                <c:pt idx="915">
                  <c:v>3.48</c:v>
                </c:pt>
                <c:pt idx="916">
                  <c:v>3.6</c:v>
                </c:pt>
                <c:pt idx="917">
                  <c:v>3.8</c:v>
                </c:pt>
                <c:pt idx="918">
                  <c:v>3.93</c:v>
                </c:pt>
                <c:pt idx="919">
                  <c:v>3.93</c:v>
                </c:pt>
                <c:pt idx="920">
                  <c:v>3.92</c:v>
                </c:pt>
                <c:pt idx="921">
                  <c:v>3.97</c:v>
                </c:pt>
                <c:pt idx="922">
                  <c:v>3.72</c:v>
                </c:pt>
                <c:pt idx="923">
                  <c:v>3.21</c:v>
                </c:pt>
                <c:pt idx="924">
                  <c:v>3.09</c:v>
                </c:pt>
                <c:pt idx="925">
                  <c:v>3.05</c:v>
                </c:pt>
                <c:pt idx="926">
                  <c:v>2.98</c:v>
                </c:pt>
                <c:pt idx="927">
                  <c:v>2.88</c:v>
                </c:pt>
                <c:pt idx="928">
                  <c:v>2.92</c:v>
                </c:pt>
                <c:pt idx="929">
                  <c:v>2.97</c:v>
                </c:pt>
                <c:pt idx="930">
                  <c:v>3.2</c:v>
                </c:pt>
                <c:pt idx="931">
                  <c:v>3.54</c:v>
                </c:pt>
                <c:pt idx="932">
                  <c:v>3.76</c:v>
                </c:pt>
                <c:pt idx="933">
                  <c:v>3.8</c:v>
                </c:pt>
                <c:pt idx="934">
                  <c:v>3.74</c:v>
                </c:pt>
                <c:pt idx="935">
                  <c:v>3.86</c:v>
                </c:pt>
                <c:pt idx="936">
                  <c:v>4.02</c:v>
                </c:pt>
                <c:pt idx="937">
                  <c:v>3.96</c:v>
                </c:pt>
                <c:pt idx="938">
                  <c:v>3.99</c:v>
                </c:pt>
                <c:pt idx="939">
                  <c:v>4.12</c:v>
                </c:pt>
                <c:pt idx="940">
                  <c:v>4.31</c:v>
                </c:pt>
                <c:pt idx="941">
                  <c:v>4.34</c:v>
                </c:pt>
                <c:pt idx="942">
                  <c:v>4.4</c:v>
                </c:pt>
                <c:pt idx="943">
                  <c:v>4.43</c:v>
                </c:pt>
                <c:pt idx="944">
                  <c:v>4.68</c:v>
                </c:pt>
                <c:pt idx="945">
                  <c:v>4.53</c:v>
                </c:pt>
                <c:pt idx="946">
                  <c:v>4.53</c:v>
                </c:pt>
                <c:pt idx="947">
                  <c:v>4.69</c:v>
                </c:pt>
                <c:pt idx="948">
                  <c:v>4.72</c:v>
                </c:pt>
                <c:pt idx="949">
                  <c:v>4.49</c:v>
                </c:pt>
                <c:pt idx="950">
                  <c:v>4.25</c:v>
                </c:pt>
                <c:pt idx="951">
                  <c:v>4.28</c:v>
                </c:pt>
                <c:pt idx="952">
                  <c:v>4.35</c:v>
                </c:pt>
                <c:pt idx="953">
                  <c:v>4.15</c:v>
                </c:pt>
                <c:pt idx="954">
                  <c:v>3.9</c:v>
                </c:pt>
                <c:pt idx="955">
                  <c:v>3.8</c:v>
                </c:pt>
                <c:pt idx="956">
                  <c:v>3.8</c:v>
                </c:pt>
                <c:pt idx="957">
                  <c:v>3.89</c:v>
                </c:pt>
                <c:pt idx="958">
                  <c:v>3.93</c:v>
                </c:pt>
                <c:pt idx="959">
                  <c:v>3.84</c:v>
                </c:pt>
                <c:pt idx="960">
                  <c:v>3.84</c:v>
                </c:pt>
                <c:pt idx="961">
                  <c:v>3.78</c:v>
                </c:pt>
                <c:pt idx="962">
                  <c:v>3.74</c:v>
                </c:pt>
                <c:pt idx="963">
                  <c:v>3.78</c:v>
                </c:pt>
                <c:pt idx="964">
                  <c:v>3.71</c:v>
                </c:pt>
                <c:pt idx="965">
                  <c:v>3.88</c:v>
                </c:pt>
                <c:pt idx="966">
                  <c:v>3.92</c:v>
                </c:pt>
                <c:pt idx="967">
                  <c:v>4.04</c:v>
                </c:pt>
                <c:pt idx="968">
                  <c:v>3.98</c:v>
                </c:pt>
                <c:pt idx="969">
                  <c:v>3.92</c:v>
                </c:pt>
                <c:pt idx="970">
                  <c:v>3.94</c:v>
                </c:pt>
                <c:pt idx="971">
                  <c:v>4.06</c:v>
                </c:pt>
                <c:pt idx="972">
                  <c:v>4.08</c:v>
                </c:pt>
                <c:pt idx="973">
                  <c:v>4.04</c:v>
                </c:pt>
                <c:pt idx="974">
                  <c:v>3.93</c:v>
                </c:pt>
                <c:pt idx="975">
                  <c:v>3.84</c:v>
                </c:pt>
                <c:pt idx="976">
                  <c:v>3.87</c:v>
                </c:pt>
                <c:pt idx="977">
                  <c:v>3.91</c:v>
                </c:pt>
                <c:pt idx="978">
                  <c:v>4.01</c:v>
                </c:pt>
                <c:pt idx="979">
                  <c:v>3.98</c:v>
                </c:pt>
                <c:pt idx="980">
                  <c:v>3.98</c:v>
                </c:pt>
                <c:pt idx="981">
                  <c:v>3.93</c:v>
                </c:pt>
                <c:pt idx="982">
                  <c:v>3.92</c:v>
                </c:pt>
                <c:pt idx="983">
                  <c:v>3.86</c:v>
                </c:pt>
                <c:pt idx="984">
                  <c:v>3.83</c:v>
                </c:pt>
                <c:pt idx="985">
                  <c:v>3.92</c:v>
                </c:pt>
                <c:pt idx="986">
                  <c:v>3.93</c:v>
                </c:pt>
                <c:pt idx="987">
                  <c:v>3.97</c:v>
                </c:pt>
                <c:pt idx="988">
                  <c:v>3.93</c:v>
                </c:pt>
                <c:pt idx="989">
                  <c:v>3.99</c:v>
                </c:pt>
                <c:pt idx="990">
                  <c:v>4.02</c:v>
                </c:pt>
                <c:pt idx="991">
                  <c:v>4</c:v>
                </c:pt>
                <c:pt idx="992">
                  <c:v>4.08</c:v>
                </c:pt>
                <c:pt idx="993">
                  <c:v>4.11</c:v>
                </c:pt>
                <c:pt idx="994">
                  <c:v>4.12</c:v>
                </c:pt>
                <c:pt idx="995">
                  <c:v>4.13</c:v>
                </c:pt>
                <c:pt idx="996">
                  <c:v>4.17</c:v>
                </c:pt>
                <c:pt idx="997">
                  <c:v>4.15</c:v>
                </c:pt>
                <c:pt idx="998">
                  <c:v>4.22</c:v>
                </c:pt>
                <c:pt idx="999">
                  <c:v>4.23</c:v>
                </c:pt>
                <c:pt idx="1000">
                  <c:v>4.2</c:v>
                </c:pt>
                <c:pt idx="1001">
                  <c:v>4.17</c:v>
                </c:pt>
                <c:pt idx="1002">
                  <c:v>4.19</c:v>
                </c:pt>
                <c:pt idx="1003">
                  <c:v>4.19</c:v>
                </c:pt>
                <c:pt idx="1004">
                  <c:v>4.2</c:v>
                </c:pt>
                <c:pt idx="1005">
                  <c:v>4.19</c:v>
                </c:pt>
                <c:pt idx="1006">
                  <c:v>4.15</c:v>
                </c:pt>
                <c:pt idx="1007">
                  <c:v>4.18</c:v>
                </c:pt>
                <c:pt idx="1008">
                  <c:v>4.19</c:v>
                </c:pt>
                <c:pt idx="1009">
                  <c:v>4.21</c:v>
                </c:pt>
                <c:pt idx="1010">
                  <c:v>4.21</c:v>
                </c:pt>
                <c:pt idx="1011">
                  <c:v>4.2</c:v>
                </c:pt>
                <c:pt idx="1012">
                  <c:v>4.21</c:v>
                </c:pt>
                <c:pt idx="1013">
                  <c:v>4.21</c:v>
                </c:pt>
                <c:pt idx="1014">
                  <c:v>4.2</c:v>
                </c:pt>
                <c:pt idx="1015">
                  <c:v>4.25</c:v>
                </c:pt>
                <c:pt idx="1016">
                  <c:v>4.29</c:v>
                </c:pt>
                <c:pt idx="1017">
                  <c:v>4.35</c:v>
                </c:pt>
                <c:pt idx="1018">
                  <c:v>4.45</c:v>
                </c:pt>
                <c:pt idx="1019">
                  <c:v>4.62</c:v>
                </c:pt>
                <c:pt idx="1020">
                  <c:v>4.61</c:v>
                </c:pt>
                <c:pt idx="1021">
                  <c:v>4.83</c:v>
                </c:pt>
                <c:pt idx="1022">
                  <c:v>4.87</c:v>
                </c:pt>
                <c:pt idx="1023">
                  <c:v>4.75</c:v>
                </c:pt>
                <c:pt idx="1024">
                  <c:v>4.78</c:v>
                </c:pt>
                <c:pt idx="1025">
                  <c:v>4.81</c:v>
                </c:pt>
                <c:pt idx="1026">
                  <c:v>5.02</c:v>
                </c:pt>
                <c:pt idx="1027">
                  <c:v>5.22</c:v>
                </c:pt>
                <c:pt idx="1028">
                  <c:v>5.18</c:v>
                </c:pt>
                <c:pt idx="1029">
                  <c:v>5.01</c:v>
                </c:pt>
                <c:pt idx="1030">
                  <c:v>5.16</c:v>
                </c:pt>
                <c:pt idx="1031">
                  <c:v>4.84</c:v>
                </c:pt>
                <c:pt idx="1032">
                  <c:v>4.58</c:v>
                </c:pt>
                <c:pt idx="1033">
                  <c:v>4.63</c:v>
                </c:pt>
                <c:pt idx="1034">
                  <c:v>4.54</c:v>
                </c:pt>
                <c:pt idx="1035">
                  <c:v>4.59</c:v>
                </c:pt>
                <c:pt idx="1036">
                  <c:v>4.85</c:v>
                </c:pt>
                <c:pt idx="1037">
                  <c:v>5.02</c:v>
                </c:pt>
                <c:pt idx="1038">
                  <c:v>5.16</c:v>
                </c:pt>
                <c:pt idx="1039">
                  <c:v>5.28</c:v>
                </c:pt>
                <c:pt idx="1040">
                  <c:v>5.3</c:v>
                </c:pt>
                <c:pt idx="1041">
                  <c:v>5.48</c:v>
                </c:pt>
                <c:pt idx="1042">
                  <c:v>5.75</c:v>
                </c:pt>
                <c:pt idx="1043">
                  <c:v>5.7</c:v>
                </c:pt>
                <c:pt idx="1044">
                  <c:v>5.53</c:v>
                </c:pt>
                <c:pt idx="1045">
                  <c:v>5.56</c:v>
                </c:pt>
                <c:pt idx="1046">
                  <c:v>5.74</c:v>
                </c:pt>
                <c:pt idx="1047">
                  <c:v>5.64</c:v>
                </c:pt>
                <c:pt idx="1048">
                  <c:v>5.87</c:v>
                </c:pt>
                <c:pt idx="1049">
                  <c:v>5.72</c:v>
                </c:pt>
                <c:pt idx="1050">
                  <c:v>5.5</c:v>
                </c:pt>
                <c:pt idx="1051">
                  <c:v>5.42</c:v>
                </c:pt>
                <c:pt idx="1052">
                  <c:v>5.46</c:v>
                </c:pt>
                <c:pt idx="1053">
                  <c:v>5.58</c:v>
                </c:pt>
                <c:pt idx="1054">
                  <c:v>5.7</c:v>
                </c:pt>
                <c:pt idx="1055">
                  <c:v>6.03</c:v>
                </c:pt>
                <c:pt idx="1056">
                  <c:v>6.04</c:v>
                </c:pt>
                <c:pt idx="1057">
                  <c:v>6.19</c:v>
                </c:pt>
                <c:pt idx="1058">
                  <c:v>6.3</c:v>
                </c:pt>
                <c:pt idx="1059">
                  <c:v>6.17</c:v>
                </c:pt>
                <c:pt idx="1060">
                  <c:v>6.32</c:v>
                </c:pt>
                <c:pt idx="1061">
                  <c:v>6.57</c:v>
                </c:pt>
                <c:pt idx="1062">
                  <c:v>6.72</c:v>
                </c:pt>
                <c:pt idx="1063">
                  <c:v>6.69</c:v>
                </c:pt>
                <c:pt idx="1064">
                  <c:v>7.16</c:v>
                </c:pt>
                <c:pt idx="1065">
                  <c:v>7.1</c:v>
                </c:pt>
                <c:pt idx="1066">
                  <c:v>7.14</c:v>
                </c:pt>
                <c:pt idx="1067">
                  <c:v>7.65</c:v>
                </c:pt>
                <c:pt idx="1068">
                  <c:v>7.79</c:v>
                </c:pt>
                <c:pt idx="1069">
                  <c:v>7.24</c:v>
                </c:pt>
                <c:pt idx="1070">
                  <c:v>7.07</c:v>
                </c:pt>
                <c:pt idx="1071">
                  <c:v>7.39</c:v>
                </c:pt>
                <c:pt idx="1072">
                  <c:v>7.91</c:v>
                </c:pt>
                <c:pt idx="1073">
                  <c:v>7.84</c:v>
                </c:pt>
                <c:pt idx="1074">
                  <c:v>7.46</c:v>
                </c:pt>
                <c:pt idx="1075">
                  <c:v>7.53</c:v>
                </c:pt>
                <c:pt idx="1076">
                  <c:v>7.39</c:v>
                </c:pt>
                <c:pt idx="1077">
                  <c:v>7.33</c:v>
                </c:pt>
                <c:pt idx="1078">
                  <c:v>6.84</c:v>
                </c:pt>
                <c:pt idx="1079">
                  <c:v>6.39</c:v>
                </c:pt>
                <c:pt idx="1080">
                  <c:v>6.24</c:v>
                </c:pt>
                <c:pt idx="1081">
                  <c:v>6.11</c:v>
                </c:pt>
                <c:pt idx="1082">
                  <c:v>5.7</c:v>
                </c:pt>
                <c:pt idx="1083">
                  <c:v>5.83</c:v>
                </c:pt>
                <c:pt idx="1084">
                  <c:v>6.39</c:v>
                </c:pt>
                <c:pt idx="1085">
                  <c:v>6.52</c:v>
                </c:pt>
                <c:pt idx="1086">
                  <c:v>6.73</c:v>
                </c:pt>
                <c:pt idx="1087">
                  <c:v>6.58</c:v>
                </c:pt>
                <c:pt idx="1088">
                  <c:v>6.14</c:v>
                </c:pt>
                <c:pt idx="1089">
                  <c:v>5.93</c:v>
                </c:pt>
                <c:pt idx="1090">
                  <c:v>5.81</c:v>
                </c:pt>
                <c:pt idx="1091">
                  <c:v>5.93</c:v>
                </c:pt>
                <c:pt idx="1092">
                  <c:v>5.95</c:v>
                </c:pt>
                <c:pt idx="1093">
                  <c:v>6.08</c:v>
                </c:pt>
                <c:pt idx="1094">
                  <c:v>6.07</c:v>
                </c:pt>
                <c:pt idx="1095">
                  <c:v>6.19</c:v>
                </c:pt>
                <c:pt idx="1096">
                  <c:v>6.13</c:v>
                </c:pt>
                <c:pt idx="1097">
                  <c:v>6.11</c:v>
                </c:pt>
                <c:pt idx="1098">
                  <c:v>6.11</c:v>
                </c:pt>
                <c:pt idx="1099">
                  <c:v>6.21</c:v>
                </c:pt>
                <c:pt idx="1100">
                  <c:v>6.55</c:v>
                </c:pt>
                <c:pt idx="1101">
                  <c:v>6.48</c:v>
                </c:pt>
                <c:pt idx="1102">
                  <c:v>6.28</c:v>
                </c:pt>
                <c:pt idx="1103">
                  <c:v>6.36</c:v>
                </c:pt>
                <c:pt idx="1104">
                  <c:v>6.46</c:v>
                </c:pt>
                <c:pt idx="1105">
                  <c:v>6.64</c:v>
                </c:pt>
                <c:pt idx="1106">
                  <c:v>6.71</c:v>
                </c:pt>
                <c:pt idx="1107">
                  <c:v>6.67</c:v>
                </c:pt>
                <c:pt idx="1108">
                  <c:v>6.85</c:v>
                </c:pt>
                <c:pt idx="1109">
                  <c:v>6.9</c:v>
                </c:pt>
                <c:pt idx="1110">
                  <c:v>7.13</c:v>
                </c:pt>
                <c:pt idx="1111">
                  <c:v>7.4</c:v>
                </c:pt>
                <c:pt idx="1112">
                  <c:v>7.09</c:v>
                </c:pt>
                <c:pt idx="1113">
                  <c:v>6.79</c:v>
                </c:pt>
                <c:pt idx="1114">
                  <c:v>6.73</c:v>
                </c:pt>
                <c:pt idx="1115">
                  <c:v>6.74</c:v>
                </c:pt>
                <c:pt idx="1116">
                  <c:v>6.99</c:v>
                </c:pt>
                <c:pt idx="1117">
                  <c:v>6.96</c:v>
                </c:pt>
                <c:pt idx="1118">
                  <c:v>7.21</c:v>
                </c:pt>
                <c:pt idx="1119">
                  <c:v>7.51</c:v>
                </c:pt>
                <c:pt idx="1120">
                  <c:v>7.58</c:v>
                </c:pt>
                <c:pt idx="1121">
                  <c:v>7.54</c:v>
                </c:pt>
                <c:pt idx="1122">
                  <c:v>7.81</c:v>
                </c:pt>
                <c:pt idx="1123">
                  <c:v>8.04</c:v>
                </c:pt>
                <c:pt idx="1124">
                  <c:v>8.04</c:v>
                </c:pt>
                <c:pt idx="1125">
                  <c:v>7.9</c:v>
                </c:pt>
                <c:pt idx="1126">
                  <c:v>7.68</c:v>
                </c:pt>
                <c:pt idx="1127">
                  <c:v>7.43</c:v>
                </c:pt>
                <c:pt idx="1128">
                  <c:v>7.5</c:v>
                </c:pt>
                <c:pt idx="1129">
                  <c:v>7.39</c:v>
                </c:pt>
                <c:pt idx="1130">
                  <c:v>7.73</c:v>
                </c:pt>
                <c:pt idx="1131">
                  <c:v>8.23</c:v>
                </c:pt>
                <c:pt idx="1132">
                  <c:v>8.06</c:v>
                </c:pt>
                <c:pt idx="1133">
                  <c:v>7.86</c:v>
                </c:pt>
                <c:pt idx="1134">
                  <c:v>8.06</c:v>
                </c:pt>
                <c:pt idx="1135">
                  <c:v>8.4</c:v>
                </c:pt>
                <c:pt idx="1136">
                  <c:v>8.43</c:v>
                </c:pt>
                <c:pt idx="1137">
                  <c:v>8.14</c:v>
                </c:pt>
                <c:pt idx="1138">
                  <c:v>8.05</c:v>
                </c:pt>
                <c:pt idx="1139">
                  <c:v>8</c:v>
                </c:pt>
                <c:pt idx="1140">
                  <c:v>7.74</c:v>
                </c:pt>
                <c:pt idx="1141">
                  <c:v>7.79</c:v>
                </c:pt>
                <c:pt idx="1142">
                  <c:v>7.73</c:v>
                </c:pt>
                <c:pt idx="1143">
                  <c:v>7.56</c:v>
                </c:pt>
                <c:pt idx="1144">
                  <c:v>7.9</c:v>
                </c:pt>
                <c:pt idx="1145">
                  <c:v>7.86</c:v>
                </c:pt>
                <c:pt idx="1146">
                  <c:v>7.83</c:v>
                </c:pt>
                <c:pt idx="1147">
                  <c:v>7.77</c:v>
                </c:pt>
                <c:pt idx="1148">
                  <c:v>7.59</c:v>
                </c:pt>
                <c:pt idx="1149">
                  <c:v>7.41</c:v>
                </c:pt>
                <c:pt idx="1150">
                  <c:v>7.29</c:v>
                </c:pt>
                <c:pt idx="1151">
                  <c:v>6.87</c:v>
                </c:pt>
                <c:pt idx="1152">
                  <c:v>7.21</c:v>
                </c:pt>
                <c:pt idx="1153">
                  <c:v>7.39</c:v>
                </c:pt>
                <c:pt idx="1154">
                  <c:v>7.46</c:v>
                </c:pt>
                <c:pt idx="1155">
                  <c:v>7.37</c:v>
                </c:pt>
                <c:pt idx="1156">
                  <c:v>7.46</c:v>
                </c:pt>
                <c:pt idx="1157">
                  <c:v>7.28</c:v>
                </c:pt>
                <c:pt idx="1158">
                  <c:v>7.33</c:v>
                </c:pt>
                <c:pt idx="1159">
                  <c:v>7.4</c:v>
                </c:pt>
                <c:pt idx="1160">
                  <c:v>7.34</c:v>
                </c:pt>
                <c:pt idx="1161">
                  <c:v>7.52</c:v>
                </c:pt>
                <c:pt idx="1162">
                  <c:v>7.58</c:v>
                </c:pt>
                <c:pt idx="1163">
                  <c:v>7.69</c:v>
                </c:pt>
                <c:pt idx="1164">
                  <c:v>7.96</c:v>
                </c:pt>
                <c:pt idx="1165">
                  <c:v>8.03</c:v>
                </c:pt>
                <c:pt idx="1166">
                  <c:v>8.04</c:v>
                </c:pt>
                <c:pt idx="1167">
                  <c:v>8.15</c:v>
                </c:pt>
                <c:pt idx="1168">
                  <c:v>8.35</c:v>
                </c:pt>
                <c:pt idx="1169">
                  <c:v>8.46</c:v>
                </c:pt>
                <c:pt idx="1170">
                  <c:v>8.64</c:v>
                </c:pt>
                <c:pt idx="1171">
                  <c:v>8.41</c:v>
                </c:pt>
                <c:pt idx="1172">
                  <c:v>8.42</c:v>
                </c:pt>
                <c:pt idx="1173">
                  <c:v>8.64</c:v>
                </c:pt>
                <c:pt idx="1174">
                  <c:v>8.81</c:v>
                </c:pt>
                <c:pt idx="1175">
                  <c:v>9.01</c:v>
                </c:pt>
                <c:pt idx="1176">
                  <c:v>9.1</c:v>
                </c:pt>
                <c:pt idx="1177">
                  <c:v>9.1</c:v>
                </c:pt>
                <c:pt idx="1178">
                  <c:v>9.12</c:v>
                </c:pt>
                <c:pt idx="1179">
                  <c:v>9.18</c:v>
                </c:pt>
                <c:pt idx="1180">
                  <c:v>9.25</c:v>
                </c:pt>
                <c:pt idx="1181">
                  <c:v>8.91</c:v>
                </c:pt>
                <c:pt idx="1182">
                  <c:v>8.95</c:v>
                </c:pt>
                <c:pt idx="1183">
                  <c:v>9.03</c:v>
                </c:pt>
                <c:pt idx="1184">
                  <c:v>9.33</c:v>
                </c:pt>
                <c:pt idx="1185">
                  <c:v>10.3</c:v>
                </c:pt>
                <c:pt idx="1186">
                  <c:v>10.65</c:v>
                </c:pt>
                <c:pt idx="1187">
                  <c:v>10.39</c:v>
                </c:pt>
                <c:pt idx="1188">
                  <c:v>10.8</c:v>
                </c:pt>
                <c:pt idx="1189">
                  <c:v>12.41</c:v>
                </c:pt>
                <c:pt idx="1190">
                  <c:v>12.75</c:v>
                </c:pt>
                <c:pt idx="1191">
                  <c:v>11.47</c:v>
                </c:pt>
                <c:pt idx="1192">
                  <c:v>10.18</c:v>
                </c:pt>
                <c:pt idx="1193">
                  <c:v>9.78</c:v>
                </c:pt>
                <c:pt idx="1194">
                  <c:v>10.25</c:v>
                </c:pt>
                <c:pt idx="1195">
                  <c:v>11.1</c:v>
                </c:pt>
                <c:pt idx="1196">
                  <c:v>11.51</c:v>
                </c:pt>
                <c:pt idx="1197">
                  <c:v>11.75</c:v>
                </c:pt>
                <c:pt idx="1198">
                  <c:v>12.68</c:v>
                </c:pt>
                <c:pt idx="1199">
                  <c:v>12.84</c:v>
                </c:pt>
                <c:pt idx="1200">
                  <c:v>12.57</c:v>
                </c:pt>
                <c:pt idx="1201">
                  <c:v>13.19</c:v>
                </c:pt>
                <c:pt idx="1202">
                  <c:v>13.12</c:v>
                </c:pt>
                <c:pt idx="1203">
                  <c:v>13.68</c:v>
                </c:pt>
                <c:pt idx="1204">
                  <c:v>14.1</c:v>
                </c:pt>
                <c:pt idx="1205">
                  <c:v>13.47</c:v>
                </c:pt>
                <c:pt idx="1206">
                  <c:v>14.28</c:v>
                </c:pt>
                <c:pt idx="1207">
                  <c:v>14.94</c:v>
                </c:pt>
                <c:pt idx="1208">
                  <c:v>15.32</c:v>
                </c:pt>
                <c:pt idx="1209">
                  <c:v>15.15</c:v>
                </c:pt>
                <c:pt idx="1210">
                  <c:v>13.39</c:v>
                </c:pt>
                <c:pt idx="1211">
                  <c:v>13.72</c:v>
                </c:pt>
                <c:pt idx="1212">
                  <c:v>14.59</c:v>
                </c:pt>
                <c:pt idx="1213">
                  <c:v>14.43</c:v>
                </c:pt>
                <c:pt idx="1214">
                  <c:v>13.86</c:v>
                </c:pt>
                <c:pt idx="1215">
                  <c:v>13.87</c:v>
                </c:pt>
                <c:pt idx="1216">
                  <c:v>13.62</c:v>
                </c:pt>
                <c:pt idx="1217">
                  <c:v>14.3</c:v>
                </c:pt>
                <c:pt idx="1218">
                  <c:v>13.95</c:v>
                </c:pt>
                <c:pt idx="1219">
                  <c:v>13.06</c:v>
                </c:pt>
                <c:pt idx="1220">
                  <c:v>12.34</c:v>
                </c:pt>
                <c:pt idx="1221">
                  <c:v>10.91</c:v>
                </c:pt>
                <c:pt idx="1222">
                  <c:v>10.55</c:v>
                </c:pt>
                <c:pt idx="1223">
                  <c:v>10.54</c:v>
                </c:pt>
                <c:pt idx="1224">
                  <c:v>10.46</c:v>
                </c:pt>
                <c:pt idx="1225">
                  <c:v>10.72</c:v>
                </c:pt>
                <c:pt idx="1226">
                  <c:v>10.51</c:v>
                </c:pt>
                <c:pt idx="1227">
                  <c:v>10.4</c:v>
                </c:pt>
                <c:pt idx="1228">
                  <c:v>10.38</c:v>
                </c:pt>
                <c:pt idx="1229">
                  <c:v>10.85</c:v>
                </c:pt>
                <c:pt idx="1230">
                  <c:v>11.38</c:v>
                </c:pt>
                <c:pt idx="1231">
                  <c:v>11.85</c:v>
                </c:pt>
                <c:pt idx="1232">
                  <c:v>11.65</c:v>
                </c:pt>
                <c:pt idx="1233">
                  <c:v>11.54</c:v>
                </c:pt>
                <c:pt idx="1234">
                  <c:v>11.69</c:v>
                </c:pt>
                <c:pt idx="1235">
                  <c:v>11.83</c:v>
                </c:pt>
                <c:pt idx="1236">
                  <c:v>11.67</c:v>
                </c:pt>
                <c:pt idx="1237">
                  <c:v>11.84</c:v>
                </c:pt>
                <c:pt idx="1238">
                  <c:v>12.32</c:v>
                </c:pt>
                <c:pt idx="1239">
                  <c:v>12.63</c:v>
                </c:pt>
                <c:pt idx="1240">
                  <c:v>13.41</c:v>
                </c:pt>
                <c:pt idx="1241">
                  <c:v>13.56</c:v>
                </c:pt>
                <c:pt idx="1242">
                  <c:v>13.36</c:v>
                </c:pt>
                <c:pt idx="1243">
                  <c:v>12.72</c:v>
                </c:pt>
                <c:pt idx="1244">
                  <c:v>12.52</c:v>
                </c:pt>
                <c:pt idx="1245">
                  <c:v>12.16</c:v>
                </c:pt>
                <c:pt idx="1246">
                  <c:v>11.57</c:v>
                </c:pt>
                <c:pt idx="1247">
                  <c:v>11.5</c:v>
                </c:pt>
                <c:pt idx="1248">
                  <c:v>11.38</c:v>
                </c:pt>
                <c:pt idx="1249">
                  <c:v>11.51</c:v>
                </c:pt>
                <c:pt idx="1250">
                  <c:v>11.86</c:v>
                </c:pt>
                <c:pt idx="1251">
                  <c:v>11.43</c:v>
                </c:pt>
                <c:pt idx="1252">
                  <c:v>10.85</c:v>
                </c:pt>
                <c:pt idx="1253">
                  <c:v>10.16</c:v>
                </c:pt>
                <c:pt idx="1254">
                  <c:v>10.31</c:v>
                </c:pt>
                <c:pt idx="1255">
                  <c:v>10.33</c:v>
                </c:pt>
                <c:pt idx="1256">
                  <c:v>10.37</c:v>
                </c:pt>
                <c:pt idx="1257">
                  <c:v>10.24</c:v>
                </c:pt>
                <c:pt idx="1258">
                  <c:v>9.78</c:v>
                </c:pt>
                <c:pt idx="1259">
                  <c:v>9.26</c:v>
                </c:pt>
                <c:pt idx="1260">
                  <c:v>9.19</c:v>
                </c:pt>
                <c:pt idx="1261">
                  <c:v>8.7</c:v>
                </c:pt>
                <c:pt idx="1262">
                  <c:v>7.78</c:v>
                </c:pt>
                <c:pt idx="1263">
                  <c:v>7.3</c:v>
                </c:pt>
                <c:pt idx="1264">
                  <c:v>7.71</c:v>
                </c:pt>
                <c:pt idx="1265">
                  <c:v>7.8</c:v>
                </c:pt>
                <c:pt idx="1266">
                  <c:v>7.3</c:v>
                </c:pt>
                <c:pt idx="1267">
                  <c:v>7.17</c:v>
                </c:pt>
                <c:pt idx="1268">
                  <c:v>7.45</c:v>
                </c:pt>
                <c:pt idx="1269">
                  <c:v>7.43</c:v>
                </c:pt>
                <c:pt idx="1270">
                  <c:v>7.25</c:v>
                </c:pt>
                <c:pt idx="1271">
                  <c:v>7.11</c:v>
                </c:pt>
                <c:pt idx="1272">
                  <c:v>7.08</c:v>
                </c:pt>
                <c:pt idx="1273">
                  <c:v>7.25</c:v>
                </c:pt>
                <c:pt idx="1274">
                  <c:v>7.25</c:v>
                </c:pt>
                <c:pt idx="1275">
                  <c:v>8.02</c:v>
                </c:pt>
                <c:pt idx="1276">
                  <c:v>8.61</c:v>
                </c:pt>
                <c:pt idx="1277">
                  <c:v>8.4</c:v>
                </c:pt>
                <c:pt idx="1278">
                  <c:v>8.45</c:v>
                </c:pt>
                <c:pt idx="1279">
                  <c:v>8.76</c:v>
                </c:pt>
                <c:pt idx="1280">
                  <c:v>9.42</c:v>
                </c:pt>
                <c:pt idx="1281">
                  <c:v>9.52</c:v>
                </c:pt>
                <c:pt idx="1282">
                  <c:v>8.86</c:v>
                </c:pt>
                <c:pt idx="1283">
                  <c:v>8.99</c:v>
                </c:pt>
                <c:pt idx="1284">
                  <c:v>8.67</c:v>
                </c:pt>
                <c:pt idx="1285">
                  <c:v>8.21</c:v>
                </c:pt>
                <c:pt idx="1286">
                  <c:v>8.37</c:v>
                </c:pt>
                <c:pt idx="1287">
                  <c:v>8.72</c:v>
                </c:pt>
                <c:pt idx="1288">
                  <c:v>9.09</c:v>
                </c:pt>
                <c:pt idx="1289">
                  <c:v>8.92</c:v>
                </c:pt>
                <c:pt idx="1290">
                  <c:v>9.06</c:v>
                </c:pt>
                <c:pt idx="1291">
                  <c:v>9.26</c:v>
                </c:pt>
                <c:pt idx="1292">
                  <c:v>8.98</c:v>
                </c:pt>
                <c:pt idx="1293">
                  <c:v>8.8</c:v>
                </c:pt>
                <c:pt idx="1294">
                  <c:v>8.96</c:v>
                </c:pt>
                <c:pt idx="1295">
                  <c:v>9.11</c:v>
                </c:pt>
                <c:pt idx="1296">
                  <c:v>9.09</c:v>
                </c:pt>
                <c:pt idx="1297">
                  <c:v>9.17</c:v>
                </c:pt>
                <c:pt idx="1298">
                  <c:v>9.36</c:v>
                </c:pt>
                <c:pt idx="1299">
                  <c:v>9.18</c:v>
                </c:pt>
                <c:pt idx="1300">
                  <c:v>8.86</c:v>
                </c:pt>
                <c:pt idx="1301">
                  <c:v>8.28</c:v>
                </c:pt>
                <c:pt idx="1302">
                  <c:v>8.02</c:v>
                </c:pt>
                <c:pt idx="1303">
                  <c:v>8.11</c:v>
                </c:pt>
                <c:pt idx="1304">
                  <c:v>8.19</c:v>
                </c:pt>
                <c:pt idx="1305">
                  <c:v>8.01</c:v>
                </c:pt>
                <c:pt idx="1306">
                  <c:v>7.87</c:v>
                </c:pt>
                <c:pt idx="1307">
                  <c:v>7.84</c:v>
                </c:pt>
                <c:pt idx="1308">
                  <c:v>8.21</c:v>
                </c:pt>
                <c:pt idx="1309">
                  <c:v>8.47</c:v>
                </c:pt>
                <c:pt idx="1310">
                  <c:v>8.59</c:v>
                </c:pt>
                <c:pt idx="1311">
                  <c:v>8.79</c:v>
                </c:pt>
                <c:pt idx="1312">
                  <c:v>8.76</c:v>
                </c:pt>
                <c:pt idx="1313">
                  <c:v>8.48</c:v>
                </c:pt>
                <c:pt idx="1314">
                  <c:v>8.47</c:v>
                </c:pt>
                <c:pt idx="1315">
                  <c:v>8.75</c:v>
                </c:pt>
                <c:pt idx="1316">
                  <c:v>8.89</c:v>
                </c:pt>
                <c:pt idx="1317">
                  <c:v>8.72</c:v>
                </c:pt>
                <c:pt idx="1318">
                  <c:v>8.39</c:v>
                </c:pt>
                <c:pt idx="1319">
                  <c:v>8.08</c:v>
                </c:pt>
                <c:pt idx="1320">
                  <c:v>8.09</c:v>
                </c:pt>
                <c:pt idx="1321">
                  <c:v>7.85</c:v>
                </c:pt>
                <c:pt idx="1322">
                  <c:v>8.11</c:v>
                </c:pt>
                <c:pt idx="1323">
                  <c:v>8.04</c:v>
                </c:pt>
                <c:pt idx="1324">
                  <c:v>8.07</c:v>
                </c:pt>
                <c:pt idx="1325">
                  <c:v>8.28</c:v>
                </c:pt>
                <c:pt idx="1326">
                  <c:v>8.27</c:v>
                </c:pt>
                <c:pt idx="1327">
                  <c:v>7.9</c:v>
                </c:pt>
                <c:pt idx="1328">
                  <c:v>7.65</c:v>
                </c:pt>
                <c:pt idx="1329">
                  <c:v>7.53</c:v>
                </c:pt>
                <c:pt idx="1330">
                  <c:v>7.42</c:v>
                </c:pt>
                <c:pt idx="1331">
                  <c:v>7.09</c:v>
                </c:pt>
                <c:pt idx="1332">
                  <c:v>7.03</c:v>
                </c:pt>
                <c:pt idx="1333">
                  <c:v>7.34</c:v>
                </c:pt>
                <c:pt idx="1334">
                  <c:v>7.54</c:v>
                </c:pt>
                <c:pt idx="1335">
                  <c:v>7.48</c:v>
                </c:pt>
                <c:pt idx="1336">
                  <c:v>7.39</c:v>
                </c:pt>
                <c:pt idx="1337">
                  <c:v>7.26</c:v>
                </c:pt>
                <c:pt idx="1338">
                  <c:v>6.84</c:v>
                </c:pt>
                <c:pt idx="1339">
                  <c:v>6.59</c:v>
                </c:pt>
                <c:pt idx="1340">
                  <c:v>6.42</c:v>
                </c:pt>
                <c:pt idx="1341">
                  <c:v>6.59</c:v>
                </c:pt>
                <c:pt idx="1342">
                  <c:v>6.87</c:v>
                </c:pt>
                <c:pt idx="1343">
                  <c:v>6.77</c:v>
                </c:pt>
                <c:pt idx="1344">
                  <c:v>6.6</c:v>
                </c:pt>
                <c:pt idx="1345">
                  <c:v>6.26</c:v>
                </c:pt>
                <c:pt idx="1346">
                  <c:v>5.98</c:v>
                </c:pt>
                <c:pt idx="1347">
                  <c:v>5.97</c:v>
                </c:pt>
                <c:pt idx="1348">
                  <c:v>6.04</c:v>
                </c:pt>
                <c:pt idx="1349">
                  <c:v>5.96</c:v>
                </c:pt>
                <c:pt idx="1350">
                  <c:v>5.81</c:v>
                </c:pt>
                <c:pt idx="1351">
                  <c:v>5.68</c:v>
                </c:pt>
                <c:pt idx="1352">
                  <c:v>5.36</c:v>
                </c:pt>
                <c:pt idx="1353">
                  <c:v>5.33</c:v>
                </c:pt>
                <c:pt idx="1354">
                  <c:v>5.72</c:v>
                </c:pt>
                <c:pt idx="1355">
                  <c:v>5.77</c:v>
                </c:pt>
                <c:pt idx="1356">
                  <c:v>5.75</c:v>
                </c:pt>
                <c:pt idx="1357">
                  <c:v>5.97</c:v>
                </c:pt>
                <c:pt idx="1358">
                  <c:v>6.48</c:v>
                </c:pt>
                <c:pt idx="1359">
                  <c:v>6.97</c:v>
                </c:pt>
                <c:pt idx="1360">
                  <c:v>7.18</c:v>
                </c:pt>
                <c:pt idx="1361">
                  <c:v>7.1</c:v>
                </c:pt>
                <c:pt idx="1362">
                  <c:v>7.3</c:v>
                </c:pt>
                <c:pt idx="1363">
                  <c:v>7.24</c:v>
                </c:pt>
                <c:pt idx="1364">
                  <c:v>7.46</c:v>
                </c:pt>
                <c:pt idx="1365">
                  <c:v>7.74</c:v>
                </c:pt>
                <c:pt idx="1366">
                  <c:v>7.96</c:v>
                </c:pt>
                <c:pt idx="1367">
                  <c:v>7.81</c:v>
                </c:pt>
                <c:pt idx="1368">
                  <c:v>7.78</c:v>
                </c:pt>
                <c:pt idx="1369">
                  <c:v>7.47</c:v>
                </c:pt>
                <c:pt idx="1370">
                  <c:v>7.2</c:v>
                </c:pt>
                <c:pt idx="1371">
                  <c:v>7.06</c:v>
                </c:pt>
                <c:pt idx="1372">
                  <c:v>6.63</c:v>
                </c:pt>
                <c:pt idx="1373">
                  <c:v>6.17</c:v>
                </c:pt>
                <c:pt idx="1374">
                  <c:v>6.28</c:v>
                </c:pt>
                <c:pt idx="1375">
                  <c:v>6.49</c:v>
                </c:pt>
                <c:pt idx="1376">
                  <c:v>6.2</c:v>
                </c:pt>
                <c:pt idx="1377">
                  <c:v>6.04</c:v>
                </c:pt>
                <c:pt idx="1378">
                  <c:v>5.93</c:v>
                </c:pt>
                <c:pt idx="1379">
                  <c:v>5.71</c:v>
                </c:pt>
                <c:pt idx="1380">
                  <c:v>5.65</c:v>
                </c:pt>
                <c:pt idx="1381">
                  <c:v>5.81</c:v>
                </c:pt>
                <c:pt idx="1382">
                  <c:v>6.27</c:v>
                </c:pt>
                <c:pt idx="1383">
                  <c:v>6.51</c:v>
                </c:pt>
                <c:pt idx="1384">
                  <c:v>6.74</c:v>
                </c:pt>
                <c:pt idx="1385">
                  <c:v>6.91</c:v>
                </c:pt>
                <c:pt idx="1386">
                  <c:v>6.87</c:v>
                </c:pt>
                <c:pt idx="1387">
                  <c:v>6.64</c:v>
                </c:pt>
                <c:pt idx="1388">
                  <c:v>6.83</c:v>
                </c:pt>
                <c:pt idx="1389">
                  <c:v>6.53</c:v>
                </c:pt>
                <c:pt idx="1390">
                  <c:v>6.2</c:v>
                </c:pt>
                <c:pt idx="1391">
                  <c:v>6.3</c:v>
                </c:pt>
                <c:pt idx="1392">
                  <c:v>6.58</c:v>
                </c:pt>
                <c:pt idx="1393">
                  <c:v>6.42</c:v>
                </c:pt>
                <c:pt idx="1394">
                  <c:v>6.69</c:v>
                </c:pt>
                <c:pt idx="1395">
                  <c:v>6.89</c:v>
                </c:pt>
                <c:pt idx="1396">
                  <c:v>6.71</c:v>
                </c:pt>
                <c:pt idx="1397">
                  <c:v>6.49</c:v>
                </c:pt>
                <c:pt idx="1398">
                  <c:v>6.22</c:v>
                </c:pt>
                <c:pt idx="1399">
                  <c:v>6.3</c:v>
                </c:pt>
                <c:pt idx="1400">
                  <c:v>6.21</c:v>
                </c:pt>
                <c:pt idx="1401">
                  <c:v>6.03</c:v>
                </c:pt>
                <c:pt idx="1402">
                  <c:v>5.88</c:v>
                </c:pt>
                <c:pt idx="1403">
                  <c:v>5.81</c:v>
                </c:pt>
                <c:pt idx="1404">
                  <c:v>5.54</c:v>
                </c:pt>
                <c:pt idx="1405">
                  <c:v>5.57</c:v>
                </c:pt>
                <c:pt idx="1406">
                  <c:v>5.65</c:v>
                </c:pt>
                <c:pt idx="1407">
                  <c:v>5.64</c:v>
                </c:pt>
                <c:pt idx="1408">
                  <c:v>5.65</c:v>
                </c:pt>
                <c:pt idx="1409">
                  <c:v>5.5</c:v>
                </c:pt>
                <c:pt idx="1410">
                  <c:v>5.46</c:v>
                </c:pt>
                <c:pt idx="1411">
                  <c:v>5.34</c:v>
                </c:pt>
                <c:pt idx="1412">
                  <c:v>4.81</c:v>
                </c:pt>
                <c:pt idx="1413">
                  <c:v>4.53</c:v>
                </c:pt>
                <c:pt idx="1414">
                  <c:v>4.83</c:v>
                </c:pt>
                <c:pt idx="1415">
                  <c:v>4.65</c:v>
                </c:pt>
                <c:pt idx="1416">
                  <c:v>4.72</c:v>
                </c:pt>
                <c:pt idx="1417">
                  <c:v>5</c:v>
                </c:pt>
                <c:pt idx="1418">
                  <c:v>5.23</c:v>
                </c:pt>
                <c:pt idx="1419">
                  <c:v>5.18</c:v>
                </c:pt>
                <c:pt idx="1420">
                  <c:v>5.54</c:v>
                </c:pt>
                <c:pt idx="1421">
                  <c:v>5.9</c:v>
                </c:pt>
                <c:pt idx="1422">
                  <c:v>5.79</c:v>
                </c:pt>
                <c:pt idx="1423">
                  <c:v>5.94</c:v>
                </c:pt>
                <c:pt idx="1424">
                  <c:v>5.92</c:v>
                </c:pt>
                <c:pt idx="1425">
                  <c:v>6.11</c:v>
                </c:pt>
                <c:pt idx="1426">
                  <c:v>6.03</c:v>
                </c:pt>
                <c:pt idx="1427">
                  <c:v>6.28</c:v>
                </c:pt>
                <c:pt idx="1428">
                  <c:v>6.66</c:v>
                </c:pt>
                <c:pt idx="1429">
                  <c:v>6.52</c:v>
                </c:pt>
                <c:pt idx="1430">
                  <c:v>6.26</c:v>
                </c:pt>
                <c:pt idx="1431">
                  <c:v>5.99</c:v>
                </c:pt>
                <c:pt idx="1432">
                  <c:v>6.44</c:v>
                </c:pt>
                <c:pt idx="1433">
                  <c:v>6.1</c:v>
                </c:pt>
                <c:pt idx="1434">
                  <c:v>6.05</c:v>
                </c:pt>
                <c:pt idx="1435">
                  <c:v>5.83</c:v>
                </c:pt>
                <c:pt idx="1436">
                  <c:v>5.8</c:v>
                </c:pt>
                <c:pt idx="1437">
                  <c:v>5.74</c:v>
                </c:pt>
                <c:pt idx="1438">
                  <c:v>5.72</c:v>
                </c:pt>
                <c:pt idx="1439">
                  <c:v>5.24</c:v>
                </c:pt>
                <c:pt idx="1440">
                  <c:v>5.16</c:v>
                </c:pt>
                <c:pt idx="1441">
                  <c:v>5.1</c:v>
                </c:pt>
                <c:pt idx="1442">
                  <c:v>4.89</c:v>
                </c:pt>
                <c:pt idx="1443">
                  <c:v>5.14</c:v>
                </c:pt>
                <c:pt idx="1444">
                  <c:v>5.39</c:v>
                </c:pt>
                <c:pt idx="1445">
                  <c:v>5.28</c:v>
                </c:pt>
                <c:pt idx="1446">
                  <c:v>5.24</c:v>
                </c:pt>
                <c:pt idx="1447">
                  <c:v>4.97</c:v>
                </c:pt>
                <c:pt idx="1448">
                  <c:v>4.73</c:v>
                </c:pt>
                <c:pt idx="1449">
                  <c:v>4.57</c:v>
                </c:pt>
                <c:pt idx="1450">
                  <c:v>4.65</c:v>
                </c:pt>
                <c:pt idx="1451">
                  <c:v>5.09</c:v>
                </c:pt>
                <c:pt idx="1452">
                  <c:v>5.04</c:v>
                </c:pt>
                <c:pt idx="1453">
                  <c:v>4.91</c:v>
                </c:pt>
                <c:pt idx="1454">
                  <c:v>5.28</c:v>
                </c:pt>
                <c:pt idx="1455">
                  <c:v>5.21</c:v>
                </c:pt>
                <c:pt idx="1456">
                  <c:v>5.16</c:v>
                </c:pt>
                <c:pt idx="1457">
                  <c:v>4.93</c:v>
                </c:pt>
                <c:pt idx="1458">
                  <c:v>4.65</c:v>
                </c:pt>
                <c:pt idx="1459">
                  <c:v>4.26</c:v>
                </c:pt>
                <c:pt idx="1460">
                  <c:v>3.87</c:v>
                </c:pt>
                <c:pt idx="1461">
                  <c:v>3.94</c:v>
                </c:pt>
                <c:pt idx="1462">
                  <c:v>4.05</c:v>
                </c:pt>
                <c:pt idx="1463">
                  <c:v>4.03</c:v>
                </c:pt>
                <c:pt idx="1464">
                  <c:v>4.05</c:v>
                </c:pt>
                <c:pt idx="1465">
                  <c:v>3.9</c:v>
                </c:pt>
                <c:pt idx="1466">
                  <c:v>3.81</c:v>
                </c:pt>
                <c:pt idx="1467">
                  <c:v>3.96</c:v>
                </c:pt>
                <c:pt idx="1468">
                  <c:v>3.57</c:v>
                </c:pt>
                <c:pt idx="1469">
                  <c:v>3.33</c:v>
                </c:pt>
                <c:pt idx="1470">
                  <c:v>3.98</c:v>
                </c:pt>
                <c:pt idx="1471">
                  <c:v>4.45</c:v>
                </c:pt>
                <c:pt idx="1472">
                  <c:v>4.27</c:v>
                </c:pt>
                <c:pt idx="1473">
                  <c:v>4.29</c:v>
                </c:pt>
                <c:pt idx="1474">
                  <c:v>4.3</c:v>
                </c:pt>
                <c:pt idx="1475">
                  <c:v>4.27</c:v>
                </c:pt>
                <c:pt idx="1476">
                  <c:v>4.15</c:v>
                </c:pt>
                <c:pt idx="1477">
                  <c:v>4.08</c:v>
                </c:pt>
                <c:pt idx="1478">
                  <c:v>3.83</c:v>
                </c:pt>
                <c:pt idx="1479">
                  <c:v>4.35</c:v>
                </c:pt>
                <c:pt idx="1480">
                  <c:v>4.72</c:v>
                </c:pt>
                <c:pt idx="1481">
                  <c:v>4.73</c:v>
                </c:pt>
                <c:pt idx="1482">
                  <c:v>4.5</c:v>
                </c:pt>
                <c:pt idx="1483">
                  <c:v>4.28</c:v>
                </c:pt>
                <c:pt idx="1484">
                  <c:v>4.13</c:v>
                </c:pt>
                <c:pt idx="1485">
                  <c:v>4.1</c:v>
                </c:pt>
                <c:pt idx="1486">
                  <c:v>4.19</c:v>
                </c:pt>
                <c:pt idx="1487">
                  <c:v>4.23</c:v>
                </c:pt>
                <c:pt idx="1488">
                  <c:v>4.22</c:v>
                </c:pt>
                <c:pt idx="1489">
                  <c:v>4.17</c:v>
                </c:pt>
                <c:pt idx="1490">
                  <c:v>4.5</c:v>
                </c:pt>
                <c:pt idx="1491">
                  <c:v>4.34</c:v>
                </c:pt>
                <c:pt idx="1492">
                  <c:v>4.14</c:v>
                </c:pt>
                <c:pt idx="1493">
                  <c:v>4</c:v>
                </c:pt>
                <c:pt idx="1494">
                  <c:v>4.18</c:v>
                </c:pt>
                <c:pt idx="1495">
                  <c:v>4.26</c:v>
                </c:pt>
                <c:pt idx="1496">
                  <c:v>4.2</c:v>
                </c:pt>
                <c:pt idx="1497">
                  <c:v>4.46</c:v>
                </c:pt>
                <c:pt idx="1498">
                  <c:v>4.54</c:v>
                </c:pt>
                <c:pt idx="1499">
                  <c:v>4.47</c:v>
                </c:pt>
                <c:pt idx="1500">
                  <c:v>4.42</c:v>
                </c:pt>
                <c:pt idx="1501">
                  <c:v>4.57</c:v>
                </c:pt>
                <c:pt idx="1502">
                  <c:v>4.72</c:v>
                </c:pt>
                <c:pt idx="1503">
                  <c:v>4.99</c:v>
                </c:pt>
                <c:pt idx="1504">
                  <c:v>5.11</c:v>
                </c:pt>
                <c:pt idx="1505">
                  <c:v>5.11</c:v>
                </c:pt>
                <c:pt idx="1506">
                  <c:v>5.09</c:v>
                </c:pt>
                <c:pt idx="1507">
                  <c:v>4.88</c:v>
                </c:pt>
                <c:pt idx="1508">
                  <c:v>4.72</c:v>
                </c:pt>
                <c:pt idx="1509">
                  <c:v>4.73</c:v>
                </c:pt>
                <c:pt idx="1510">
                  <c:v>4.6</c:v>
                </c:pt>
                <c:pt idx="1511">
                  <c:v>4.56</c:v>
                </c:pt>
                <c:pt idx="1512">
                  <c:v>4.76</c:v>
                </c:pt>
                <c:pt idx="1513">
                  <c:v>4.72</c:v>
                </c:pt>
                <c:pt idx="1514">
                  <c:v>4.56</c:v>
                </c:pt>
                <c:pt idx="1515">
                  <c:v>4.69</c:v>
                </c:pt>
                <c:pt idx="1516">
                  <c:v>4.75</c:v>
                </c:pt>
                <c:pt idx="1517">
                  <c:v>5.1</c:v>
                </c:pt>
                <c:pt idx="1518">
                  <c:v>5</c:v>
                </c:pt>
                <c:pt idx="1519">
                  <c:v>4.67</c:v>
                </c:pt>
                <c:pt idx="1520">
                  <c:v>4.52</c:v>
                </c:pt>
                <c:pt idx="1521">
                  <c:v>4.53</c:v>
                </c:pt>
                <c:pt idx="1522">
                  <c:v>4.15</c:v>
                </c:pt>
                <c:pt idx="1523">
                  <c:v>4.1</c:v>
                </c:pt>
                <c:pt idx="1524">
                  <c:v>3.74</c:v>
                </c:pt>
                <c:pt idx="1525">
                  <c:v>3.74</c:v>
                </c:pt>
                <c:pt idx="1526">
                  <c:v>3.51</c:v>
                </c:pt>
                <c:pt idx="1527">
                  <c:v>3.68</c:v>
                </c:pt>
                <c:pt idx="1528">
                  <c:v>3.88</c:v>
                </c:pt>
                <c:pt idx="1529">
                  <c:v>4.1</c:v>
                </c:pt>
                <c:pt idx="1530">
                  <c:v>4.01</c:v>
                </c:pt>
                <c:pt idx="1531">
                  <c:v>3.89</c:v>
                </c:pt>
                <c:pt idx="1532">
                  <c:v>3.69</c:v>
                </c:pt>
                <c:pt idx="1533">
                  <c:v>3.81</c:v>
                </c:pt>
                <c:pt idx="1534">
                  <c:v>3.53</c:v>
                </c:pt>
                <c:pt idx="1535">
                  <c:v>2.42</c:v>
                </c:pt>
                <c:pt idx="1536">
                  <c:v>2.52</c:v>
                </c:pt>
                <c:pt idx="1537">
                  <c:v>2.87</c:v>
                </c:pt>
                <c:pt idx="1538">
                  <c:v>2.82</c:v>
                </c:pt>
                <c:pt idx="1539">
                  <c:v>2.93</c:v>
                </c:pt>
                <c:pt idx="1540">
                  <c:v>3.29</c:v>
                </c:pt>
                <c:pt idx="1541">
                  <c:v>3.72</c:v>
                </c:pt>
                <c:pt idx="1542">
                  <c:v>3.56</c:v>
                </c:pt>
                <c:pt idx="1543">
                  <c:v>3.59</c:v>
                </c:pt>
                <c:pt idx="1544">
                  <c:v>3.4</c:v>
                </c:pt>
                <c:pt idx="1545">
                  <c:v>3.39</c:v>
                </c:pt>
                <c:pt idx="1546">
                  <c:v>3.4</c:v>
                </c:pt>
                <c:pt idx="1547">
                  <c:v>3.59</c:v>
                </c:pt>
                <c:pt idx="1548">
                  <c:v>3.73</c:v>
                </c:pt>
                <c:pt idx="1549">
                  <c:v>3.69</c:v>
                </c:pt>
                <c:pt idx="1550">
                  <c:v>3.73</c:v>
                </c:pt>
                <c:pt idx="1551">
                  <c:v>3.85</c:v>
                </c:pt>
                <c:pt idx="1552">
                  <c:v>3.42</c:v>
                </c:pt>
                <c:pt idx="1553">
                  <c:v>3.2</c:v>
                </c:pt>
                <c:pt idx="1554">
                  <c:v>3.01</c:v>
                </c:pt>
                <c:pt idx="1555">
                  <c:v>2.7</c:v>
                </c:pt>
                <c:pt idx="1556">
                  <c:v>2.65</c:v>
                </c:pt>
                <c:pt idx="1557">
                  <c:v>2.54</c:v>
                </c:pt>
                <c:pt idx="1558">
                  <c:v>2.76</c:v>
                </c:pt>
                <c:pt idx="1559">
                  <c:v>3.29</c:v>
                </c:pt>
                <c:pt idx="1560">
                  <c:v>3.39</c:v>
                </c:pt>
                <c:pt idx="1561">
                  <c:v>3.58</c:v>
                </c:pt>
                <c:pt idx="1562">
                  <c:v>3.41</c:v>
                </c:pt>
                <c:pt idx="1563">
                  <c:v>3.46</c:v>
                </c:pt>
                <c:pt idx="1564">
                  <c:v>3.17</c:v>
                </c:pt>
                <c:pt idx="1565">
                  <c:v>3</c:v>
                </c:pt>
                <c:pt idx="1566">
                  <c:v>3</c:v>
                </c:pt>
                <c:pt idx="1567">
                  <c:v>2.3</c:v>
                </c:pt>
                <c:pt idx="1568">
                  <c:v>1.98</c:v>
                </c:pt>
                <c:pt idx="1569">
                  <c:v>2.15</c:v>
                </c:pt>
                <c:pt idx="1570">
                  <c:v>2.01</c:v>
                </c:pt>
                <c:pt idx="1571">
                  <c:v>1.98</c:v>
                </c:pt>
                <c:pt idx="1572">
                  <c:v>1.97</c:v>
                </c:pt>
                <c:pt idx="1573">
                  <c:v>1.97</c:v>
                </c:pt>
                <c:pt idx="1574">
                  <c:v>2.17</c:v>
                </c:pt>
                <c:pt idx="1575">
                  <c:v>2.05</c:v>
                </c:pt>
                <c:pt idx="1576">
                  <c:v>1.8</c:v>
                </c:pt>
                <c:pt idx="1577">
                  <c:v>1.62</c:v>
                </c:pt>
                <c:pt idx="1578">
                  <c:v>1.53</c:v>
                </c:pt>
                <c:pt idx="1579">
                  <c:v>1.68</c:v>
                </c:pt>
                <c:pt idx="1580">
                  <c:v>1.72</c:v>
                </c:pt>
                <c:pt idx="1581">
                  <c:v>1.75</c:v>
                </c:pt>
                <c:pt idx="1582">
                  <c:v>1.65</c:v>
                </c:pt>
                <c:pt idx="1583">
                  <c:v>1.72</c:v>
                </c:pt>
                <c:pt idx="1584">
                  <c:v>1.91</c:v>
                </c:pt>
                <c:pt idx="1585">
                  <c:v>1.98</c:v>
                </c:pt>
                <c:pt idx="1586">
                  <c:v>1.96</c:v>
                </c:pt>
              </c:numCache>
            </c:numRef>
          </c:yVal>
          <c:smooth val="0"/>
        </c:ser>
        <c:axId val="38327028"/>
        <c:axId val="9398933"/>
      </c:scatterChart>
      <c:val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11715099"/>
        <c:crosses val="autoZero"/>
        <c:crossBetween val="midCat"/>
        <c:dispUnits/>
      </c:val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333399"/>
                    </a:solidFill>
                  </a:rPr>
                  <a:t>Price-Earnings Ratio (CAPE, P/E10)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3366FF"/>
                </a:solidFill>
              </a:defRPr>
            </a:pPr>
          </a:p>
        </c:txPr>
        <c:crossAx val="8758218"/>
        <c:crosses val="autoZero"/>
        <c:crossBetween val="midCat"/>
        <c:dispUnits/>
      </c:valAx>
      <c:valAx>
        <c:axId val="38327028"/>
        <c:scaling>
          <c:orientation val="minMax"/>
        </c:scaling>
        <c:axPos val="b"/>
        <c:delete val="1"/>
        <c:majorTickMark val="out"/>
        <c:minorTickMark val="none"/>
        <c:tickLblPos val="nextTo"/>
        <c:crossAx val="9398933"/>
        <c:crosses val="max"/>
        <c:crossBetween val="midCat"/>
        <c:dispUnits/>
      </c:valAx>
      <c:valAx>
        <c:axId val="939893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FF0000"/>
                    </a:solidFill>
                  </a:rPr>
                  <a:t>Long-Term Interest Rates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FF0000"/>
                </a:solidFill>
              </a:defRPr>
            </a:pPr>
          </a:p>
        </c:txPr>
        <c:crossAx val="3832702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</cdr:x>
      <cdr:y>0.3585</cdr:y>
    </cdr:from>
    <cdr:to>
      <cdr:x>0.75025</cdr:x>
      <cdr:y>0.466</cdr:y>
    </cdr:to>
    <cdr:sp>
      <cdr:nvSpPr>
        <cdr:cNvPr id="1" name="Text Box 1"/>
        <cdr:cNvSpPr txBox="1">
          <a:spLocks noChangeArrowheads="1"/>
        </cdr:cNvSpPr>
      </cdr:nvSpPr>
      <cdr:spPr>
        <a:xfrm>
          <a:off x="5400675" y="2124075"/>
          <a:ext cx="11049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3366FF"/>
              </a:solidFill>
            </a:rPr>
            <a:t>Price</a:t>
          </a:r>
        </a:p>
      </cdr:txBody>
    </cdr:sp>
  </cdr:relSizeAnchor>
  <cdr:relSizeAnchor xmlns:cdr="http://schemas.openxmlformats.org/drawingml/2006/chartDrawing">
    <cdr:from>
      <cdr:x>0.6395</cdr:x>
      <cdr:y>0.78175</cdr:y>
    </cdr:from>
    <cdr:to>
      <cdr:x>0.77875</cdr:x>
      <cdr:y>0.84225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43550" y="4638675"/>
          <a:ext cx="12096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0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Earnings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0.53625</cdr:x>
      <cdr:y>0.5235</cdr:y>
    </cdr:from>
    <cdr:to>
      <cdr:x>0.73625</cdr:x>
      <cdr:y>0.553</cdr:y>
    </cdr:to>
    <cdr:sp fLocksText="0">
      <cdr:nvSpPr>
        <cdr:cNvPr id="3" name="Text Box 4"/>
        <cdr:cNvSpPr txBox="1">
          <a:spLocks noChangeArrowheads="1"/>
        </cdr:cNvSpPr>
      </cdr:nvSpPr>
      <cdr:spPr>
        <a:xfrm>
          <a:off x="4648200" y="3105150"/>
          <a:ext cx="1733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0.77425</cdr:x>
      <cdr:y>0.8065</cdr:y>
    </cdr:from>
    <cdr:to>
      <cdr:x>0.896</cdr:x>
      <cdr:y>0.864</cdr:y>
    </cdr:to>
    <cdr:sp>
      <cdr:nvSpPr>
        <cdr:cNvPr id="4" name="Text Box 6"/>
        <cdr:cNvSpPr txBox="1">
          <a:spLocks noChangeArrowheads="1"/>
        </cdr:cNvSpPr>
      </cdr:nvSpPr>
      <cdr:spPr>
        <a:xfrm>
          <a:off x="6715125" y="4781550"/>
          <a:ext cx="10572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0.59725</cdr:y>
    </cdr:from>
    <cdr:to>
      <cdr:x>0.83225</cdr:x>
      <cdr:y>0.60925</cdr:y>
    </cdr:to>
    <cdr:sp>
      <cdr:nvSpPr>
        <cdr:cNvPr id="5" name="Text Box 7"/>
        <cdr:cNvSpPr txBox="1">
          <a:spLocks noChangeArrowheads="1"/>
        </cdr:cNvSpPr>
      </cdr:nvSpPr>
      <cdr:spPr>
        <a:xfrm>
          <a:off x="6419850" y="3543300"/>
          <a:ext cx="80010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0.78975</cdr:x>
      <cdr:y>0.28025</cdr:y>
    </cdr:from>
    <cdr:to>
      <cdr:x>0.8345</cdr:x>
      <cdr:y>0.29</cdr:y>
    </cdr:to>
    <cdr:sp>
      <cdr:nvSpPr>
        <cdr:cNvPr id="6" name="TextBox 7"/>
        <cdr:cNvSpPr txBox="1">
          <a:spLocks noChangeArrowheads="1"/>
        </cdr:cNvSpPr>
      </cdr:nvSpPr>
      <cdr:spPr>
        <a:xfrm>
          <a:off x="6848475" y="1657350"/>
          <a:ext cx="3905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0.38575</cdr:y>
    </cdr:from>
    <cdr:to>
      <cdr:x>0.336</cdr:x>
      <cdr:y>0.45725</cdr:y>
    </cdr:to>
    <cdr:sp>
      <cdr:nvSpPr>
        <cdr:cNvPr id="1" name="Text Box 2"/>
        <cdr:cNvSpPr txBox="1">
          <a:spLocks noChangeArrowheads="1"/>
        </cdr:cNvSpPr>
      </cdr:nvSpPr>
      <cdr:spPr>
        <a:xfrm>
          <a:off x="2228850" y="2276475"/>
          <a:ext cx="6762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1901</a:t>
          </a:r>
        </a:p>
      </cdr:txBody>
    </cdr:sp>
  </cdr:relSizeAnchor>
  <cdr:relSizeAnchor xmlns:cdr="http://schemas.openxmlformats.org/drawingml/2006/chartDrawing">
    <cdr:from>
      <cdr:x>0.88425</cdr:x>
      <cdr:y>0.6765</cdr:y>
    </cdr:from>
    <cdr:to>
      <cdr:x>0.9505</cdr:x>
      <cdr:y>0.7465</cdr:y>
    </cdr:to>
    <cdr:sp>
      <cdr:nvSpPr>
        <cdr:cNvPr id="2" name="Text Box 3"/>
        <cdr:cNvSpPr txBox="1">
          <a:spLocks noChangeArrowheads="1"/>
        </cdr:cNvSpPr>
      </cdr:nvSpPr>
      <cdr:spPr>
        <a:xfrm>
          <a:off x="7658100" y="4000500"/>
          <a:ext cx="5715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0.59225</cdr:x>
      <cdr:y>0.405</cdr:y>
    </cdr:from>
    <cdr:to>
      <cdr:x>0.6695</cdr:x>
      <cdr:y>0.492</cdr:y>
    </cdr:to>
    <cdr:sp>
      <cdr:nvSpPr>
        <cdr:cNvPr id="3" name="Text Box 4"/>
        <cdr:cNvSpPr txBox="1">
          <a:spLocks noChangeArrowheads="1"/>
        </cdr:cNvSpPr>
      </cdr:nvSpPr>
      <cdr:spPr>
        <a:xfrm>
          <a:off x="5124450" y="2390775"/>
          <a:ext cx="666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1966</a:t>
          </a:r>
        </a:p>
      </cdr:txBody>
    </cdr:sp>
  </cdr:relSizeAnchor>
  <cdr:relSizeAnchor xmlns:cdr="http://schemas.openxmlformats.org/drawingml/2006/chartDrawing">
    <cdr:from>
      <cdr:x>0.7705</cdr:x>
      <cdr:y>0.10775</cdr:y>
    </cdr:from>
    <cdr:to>
      <cdr:x>0.863</cdr:x>
      <cdr:y>0.16825</cdr:y>
    </cdr:to>
    <cdr:sp>
      <cdr:nvSpPr>
        <cdr:cNvPr id="4" name="Text Box 5"/>
        <cdr:cNvSpPr txBox="1">
          <a:spLocks noChangeArrowheads="1"/>
        </cdr:cNvSpPr>
      </cdr:nvSpPr>
      <cdr:spPr>
        <a:xfrm>
          <a:off x="6677025" y="638175"/>
          <a:ext cx="8001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2000</a:t>
          </a:r>
        </a:p>
      </cdr:txBody>
    </cdr:sp>
  </cdr:relSizeAnchor>
  <cdr:relSizeAnchor xmlns:cdr="http://schemas.openxmlformats.org/drawingml/2006/chartDrawing">
    <cdr:from>
      <cdr:x>0.55825</cdr:x>
      <cdr:y>0.4595</cdr:y>
    </cdr:from>
    <cdr:to>
      <cdr:x>0.80875</cdr:x>
      <cdr:y>0.5045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4838700" y="2714625"/>
          <a:ext cx="2171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0.05875</cdr:x>
      <cdr:y>0.447</cdr:y>
    </cdr:from>
    <cdr:to>
      <cdr:x>0.2935</cdr:x>
      <cdr:y>0.5215</cdr:y>
    </cdr:to>
    <cdr:sp>
      <cdr:nvSpPr>
        <cdr:cNvPr id="6" name="Text Box 8"/>
        <cdr:cNvSpPr txBox="1">
          <a:spLocks noChangeArrowheads="1"/>
        </cdr:cNvSpPr>
      </cdr:nvSpPr>
      <cdr:spPr>
        <a:xfrm>
          <a:off x="504825" y="2647950"/>
          <a:ext cx="20383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333399"/>
              </a:solidFill>
            </a:rPr>
            <a:t>Price-Earnings Ratio</a:t>
          </a:r>
        </a:p>
      </cdr:txBody>
    </cdr:sp>
  </cdr:relSizeAnchor>
  <cdr:relSizeAnchor xmlns:cdr="http://schemas.openxmlformats.org/drawingml/2006/chartDrawing">
    <cdr:from>
      <cdr:x>0.096</cdr:x>
      <cdr:y>0.68825</cdr:y>
    </cdr:from>
    <cdr:to>
      <cdr:x>0.34525</cdr:x>
      <cdr:y>0.7665</cdr:y>
    </cdr:to>
    <cdr:sp>
      <cdr:nvSpPr>
        <cdr:cNvPr id="7" name="Text Box 9"/>
        <cdr:cNvSpPr txBox="1">
          <a:spLocks noChangeArrowheads="1"/>
        </cdr:cNvSpPr>
      </cdr:nvSpPr>
      <cdr:spPr>
        <a:xfrm>
          <a:off x="828675" y="4076700"/>
          <a:ext cx="216217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FF0000"/>
              </a:solidFill>
            </a:rPr>
            <a:t>Long-Term Interest Rates</a:t>
          </a:r>
        </a:p>
      </cdr:txBody>
    </cdr:sp>
  </cdr:relSizeAnchor>
  <cdr:relSizeAnchor xmlns:cdr="http://schemas.openxmlformats.org/drawingml/2006/chartDrawing">
    <cdr:from>
      <cdr:x>0.66875</cdr:x>
      <cdr:y>0.20075</cdr:y>
    </cdr:from>
    <cdr:to>
      <cdr:x>0.76375</cdr:x>
      <cdr:y>0.2685</cdr:y>
    </cdr:to>
    <cdr:sp>
      <cdr:nvSpPr>
        <cdr:cNvPr id="8" name="Text Box 11"/>
        <cdr:cNvSpPr txBox="1">
          <a:spLocks noChangeArrowheads="1"/>
        </cdr:cNvSpPr>
      </cdr:nvSpPr>
      <cdr:spPr>
        <a:xfrm>
          <a:off x="5791200" y="1181100"/>
          <a:ext cx="8191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1981</a:t>
          </a:r>
        </a:p>
      </cdr:txBody>
    </cdr:sp>
  </cdr:relSizeAnchor>
  <cdr:relSizeAnchor xmlns:cdr="http://schemas.openxmlformats.org/drawingml/2006/chartDrawing">
    <cdr:from>
      <cdr:x>0.35125</cdr:x>
      <cdr:y>0.57475</cdr:y>
    </cdr:from>
    <cdr:to>
      <cdr:x>0.44375</cdr:x>
      <cdr:y>0.6395</cdr:y>
    </cdr:to>
    <cdr:sp>
      <cdr:nvSpPr>
        <cdr:cNvPr id="9" name="Text Box 12"/>
        <cdr:cNvSpPr txBox="1">
          <a:spLocks noChangeArrowheads="1"/>
        </cdr:cNvSpPr>
      </cdr:nvSpPr>
      <cdr:spPr>
        <a:xfrm>
          <a:off x="3038475" y="3400425"/>
          <a:ext cx="8001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1921</a:t>
          </a:r>
        </a:p>
      </cdr:txBody>
    </cdr:sp>
  </cdr:relSizeAnchor>
  <cdr:relSizeAnchor xmlns:cdr="http://schemas.openxmlformats.org/drawingml/2006/chartDrawing">
    <cdr:from>
      <cdr:x>0.4115</cdr:x>
      <cdr:y>0.28475</cdr:y>
    </cdr:from>
    <cdr:to>
      <cdr:x>0.476</cdr:x>
      <cdr:y>0.35125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62350" y="1685925"/>
          <a:ext cx="5619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1929
</a:t>
          </a:r>
        </a:p>
      </cdr:txBody>
    </cdr:sp>
  </cdr:relSizeAnchor>
  <cdr:relSizeAnchor xmlns:cdr="http://schemas.openxmlformats.org/drawingml/2006/chartDrawing">
    <cdr:from>
      <cdr:x>0.8765</cdr:x>
      <cdr:y>0.4625</cdr:y>
    </cdr:from>
    <cdr:to>
      <cdr:x>0.95725</cdr:x>
      <cdr:y>0.532</cdr:y>
    </cdr:to>
    <cdr:sp>
      <cdr:nvSpPr>
        <cdr:cNvPr id="11" name="TextBox 11"/>
        <cdr:cNvSpPr txBox="1">
          <a:spLocks noChangeArrowheads="1"/>
        </cdr:cNvSpPr>
      </cdr:nvSpPr>
      <cdr:spPr>
        <a:xfrm>
          <a:off x="7591425" y="2733675"/>
          <a:ext cx="695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22.33
</a:t>
          </a:r>
          <a:r>
            <a:rPr lang="en-US" cap="none" sz="14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CCCC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3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0.2539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4" t="s">
        <v>22</v>
      </c>
    </row>
    <row r="3" spans="1:11" ht="12.75">
      <c r="A3" s="3" t="s">
        <v>15</v>
      </c>
      <c r="B3" s="2"/>
      <c r="C3" s="2"/>
      <c r="D3" s="2"/>
      <c r="E3" s="2"/>
      <c r="F3" s="2"/>
      <c r="H3" s="2"/>
      <c r="I3" s="2"/>
      <c r="J3" s="2"/>
      <c r="K3" s="4" t="s">
        <v>23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4" t="s">
        <v>0</v>
      </c>
    </row>
    <row r="5" spans="1:11" ht="12.75">
      <c r="A5" s="2"/>
      <c r="B5" s="2"/>
      <c r="C5" s="2"/>
      <c r="D5" s="2"/>
      <c r="E5" s="4" t="s">
        <v>14</v>
      </c>
      <c r="F5" s="3"/>
      <c r="G5" s="2"/>
      <c r="H5" s="2"/>
      <c r="I5" s="2"/>
      <c r="J5" s="2"/>
      <c r="K5" s="4" t="s">
        <v>2</v>
      </c>
    </row>
    <row r="6" spans="1:11" ht="12.75">
      <c r="A6" s="2"/>
      <c r="B6" s="4" t="s">
        <v>1</v>
      </c>
      <c r="C6" s="2"/>
      <c r="D6" s="2"/>
      <c r="E6" s="4" t="s">
        <v>0</v>
      </c>
      <c r="F6" s="4"/>
      <c r="G6" s="4" t="s">
        <v>19</v>
      </c>
      <c r="H6" s="2"/>
      <c r="I6" s="2"/>
      <c r="J6" s="2"/>
      <c r="K6" s="4" t="s">
        <v>7</v>
      </c>
    </row>
    <row r="7" spans="1:12" ht="12.75">
      <c r="A7" s="2"/>
      <c r="B7" s="4" t="s">
        <v>3</v>
      </c>
      <c r="C7" s="4" t="s">
        <v>4</v>
      </c>
      <c r="D7" s="4" t="s">
        <v>2</v>
      </c>
      <c r="E7" s="4" t="s">
        <v>5</v>
      </c>
      <c r="F7" s="4" t="s">
        <v>16</v>
      </c>
      <c r="G7" s="4" t="s">
        <v>18</v>
      </c>
      <c r="H7" s="4" t="s">
        <v>6</v>
      </c>
      <c r="I7" s="4" t="s">
        <v>6</v>
      </c>
      <c r="J7" s="4" t="s">
        <v>6</v>
      </c>
      <c r="K7" s="4" t="s">
        <v>24</v>
      </c>
      <c r="L7" s="1"/>
    </row>
    <row r="8" spans="1:12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17</v>
      </c>
      <c r="G8" s="4" t="s">
        <v>21</v>
      </c>
      <c r="H8" s="4" t="s">
        <v>0</v>
      </c>
      <c r="I8" s="4" t="s">
        <v>4</v>
      </c>
      <c r="J8" s="4" t="s">
        <v>2</v>
      </c>
      <c r="K8" s="4" t="s">
        <v>25</v>
      </c>
      <c r="L8" s="1"/>
    </row>
    <row r="9" spans="1:11" ht="12.75">
      <c r="A9" s="2">
        <v>1871.01</v>
      </c>
      <c r="B9" s="7">
        <v>4.44</v>
      </c>
      <c r="C9" s="7">
        <v>0.26</v>
      </c>
      <c r="D9" s="7">
        <v>0.4</v>
      </c>
      <c r="E9" s="7">
        <v>12.46406116</v>
      </c>
      <c r="F9" s="7">
        <f>1871+1/24</f>
        <v>1871.0416666666667</v>
      </c>
      <c r="G9" s="7">
        <v>5.32</v>
      </c>
      <c r="H9" s="7">
        <f>B9*$E$1716/E9</f>
        <v>84.04682122082913</v>
      </c>
      <c r="I9" s="7">
        <f>C9*$E$1716/E9</f>
        <v>4.921660702120624</v>
      </c>
      <c r="J9" s="7">
        <f>D9*$E$1716/E9</f>
        <v>7.571785695570191</v>
      </c>
      <c r="K9" s="8" t="s">
        <v>13</v>
      </c>
    </row>
    <row r="10" spans="1:11" ht="12.75">
      <c r="A10" s="2">
        <v>1871.02</v>
      </c>
      <c r="B10" s="7">
        <v>4.5</v>
      </c>
      <c r="C10" s="7">
        <v>0.26</v>
      </c>
      <c r="D10" s="7">
        <v>0.4</v>
      </c>
      <c r="E10" s="7">
        <v>12.84464132</v>
      </c>
      <c r="F10" s="7">
        <f>F9+1/12</f>
        <v>1871.125</v>
      </c>
      <c r="G10" s="7">
        <f>G9*11/12+G21*1/12</f>
        <v>5.323333333333333</v>
      </c>
      <c r="H10" s="7">
        <f aca="true" t="shared" si="0" ref="H10:H73">B10*$E$1716/E10</f>
        <v>82.65867248054849</v>
      </c>
      <c r="I10" s="7">
        <f aca="true" t="shared" si="1" ref="I10:I73">C10*$E$1716/E10</f>
        <v>4.7758344099872465</v>
      </c>
      <c r="J10" s="7">
        <f aca="true" t="shared" si="2" ref="J10:J73">D10*$E$1716/E10</f>
        <v>7.347437553826533</v>
      </c>
      <c r="K10" s="8" t="s">
        <v>13</v>
      </c>
    </row>
    <row r="11" spans="1:11" ht="12.75">
      <c r="A11" s="2">
        <v>1871.03</v>
      </c>
      <c r="B11" s="7">
        <v>4.61</v>
      </c>
      <c r="C11" s="7">
        <v>0.26</v>
      </c>
      <c r="D11" s="7">
        <v>0.4</v>
      </c>
      <c r="E11" s="7">
        <v>13.0349719</v>
      </c>
      <c r="F11" s="7">
        <f aca="true" t="shared" si="3" ref="F11:F74">F10+1/12</f>
        <v>1871.2083333333333</v>
      </c>
      <c r="G11" s="7">
        <f>G9*10/12+G21*2/12</f>
        <v>5.326666666666667</v>
      </c>
      <c r="H11" s="7">
        <f t="shared" si="0"/>
        <v>83.44277136493098</v>
      </c>
      <c r="I11" s="7">
        <f t="shared" si="1"/>
        <v>4.706099903445131</v>
      </c>
      <c r="J11" s="7">
        <f t="shared" si="2"/>
        <v>7.240153697607894</v>
      </c>
      <c r="K11" s="8" t="s">
        <v>13</v>
      </c>
    </row>
    <row r="12" spans="1:11" ht="12.75">
      <c r="A12" s="2">
        <v>1871.04</v>
      </c>
      <c r="B12" s="7">
        <v>4.74</v>
      </c>
      <c r="C12" s="7">
        <v>0.26</v>
      </c>
      <c r="D12" s="7">
        <v>0.4</v>
      </c>
      <c r="E12" s="7">
        <v>12.55922645</v>
      </c>
      <c r="F12" s="7">
        <f t="shared" si="3"/>
        <v>1871.2916666666665</v>
      </c>
      <c r="G12" s="7">
        <f>G9*9/12+G21*3/12</f>
        <v>5.33</v>
      </c>
      <c r="H12" s="7">
        <f t="shared" si="0"/>
        <v>89.04578036332802</v>
      </c>
      <c r="I12" s="7">
        <f t="shared" si="1"/>
        <v>4.8843676992542795</v>
      </c>
      <c r="J12" s="7">
        <f t="shared" si="2"/>
        <v>7.514411845006585</v>
      </c>
      <c r="K12" s="8" t="s">
        <v>13</v>
      </c>
    </row>
    <row r="13" spans="1:11" ht="12.75">
      <c r="A13" s="2">
        <v>1871.05</v>
      </c>
      <c r="B13" s="7">
        <v>4.86</v>
      </c>
      <c r="C13" s="7">
        <v>0.26</v>
      </c>
      <c r="D13" s="7">
        <v>0.4</v>
      </c>
      <c r="E13" s="7">
        <v>12.27381157</v>
      </c>
      <c r="F13" s="7">
        <f t="shared" si="3"/>
        <v>1871.3749999999998</v>
      </c>
      <c r="G13" s="7">
        <f>G9*8/12+G21*4/12</f>
        <v>5.333333333333334</v>
      </c>
      <c r="H13" s="7">
        <f t="shared" si="0"/>
        <v>93.42319404696548</v>
      </c>
      <c r="I13" s="7">
        <f t="shared" si="1"/>
        <v>4.997948652718318</v>
      </c>
      <c r="J13" s="7">
        <f t="shared" si="2"/>
        <v>7.689151773412798</v>
      </c>
      <c r="K13" s="8" t="s">
        <v>13</v>
      </c>
    </row>
    <row r="14" spans="1:11" ht="12.75">
      <c r="A14" s="2">
        <v>1871.06</v>
      </c>
      <c r="B14" s="7">
        <v>4.82</v>
      </c>
      <c r="C14" s="7">
        <v>0.26</v>
      </c>
      <c r="D14" s="7">
        <v>0.4</v>
      </c>
      <c r="E14" s="7">
        <v>12.08348099</v>
      </c>
      <c r="F14" s="7">
        <f t="shared" si="3"/>
        <v>1871.458333333333</v>
      </c>
      <c r="G14" s="7">
        <f>G9*7/12+G21*5/12</f>
        <v>5.336666666666667</v>
      </c>
      <c r="H14" s="7">
        <f t="shared" si="0"/>
        <v>94.11370456420109</v>
      </c>
      <c r="I14" s="7">
        <f t="shared" si="1"/>
        <v>5.076672860309602</v>
      </c>
      <c r="J14" s="7">
        <f t="shared" si="2"/>
        <v>7.8102659389378495</v>
      </c>
      <c r="K14" s="8" t="s">
        <v>13</v>
      </c>
    </row>
    <row r="15" spans="1:11" ht="12.75">
      <c r="A15" s="2">
        <v>1871.07</v>
      </c>
      <c r="B15" s="7">
        <v>4.73</v>
      </c>
      <c r="C15" s="7">
        <v>0.26</v>
      </c>
      <c r="D15" s="7">
        <v>0.4</v>
      </c>
      <c r="E15" s="7">
        <v>12.08348099</v>
      </c>
      <c r="F15" s="7">
        <f t="shared" si="3"/>
        <v>1871.5416666666663</v>
      </c>
      <c r="G15" s="7">
        <f>G9*6/12+G21*6/12</f>
        <v>5.34</v>
      </c>
      <c r="H15" s="7">
        <f t="shared" si="0"/>
        <v>92.35639472794007</v>
      </c>
      <c r="I15" s="7">
        <f t="shared" si="1"/>
        <v>5.076672860309602</v>
      </c>
      <c r="J15" s="7">
        <f t="shared" si="2"/>
        <v>7.8102659389378495</v>
      </c>
      <c r="K15" s="8" t="s">
        <v>13</v>
      </c>
    </row>
    <row r="16" spans="1:11" ht="12.75">
      <c r="A16" s="2">
        <v>1871.08</v>
      </c>
      <c r="B16" s="7">
        <v>4.79</v>
      </c>
      <c r="C16" s="7">
        <v>0.26</v>
      </c>
      <c r="D16" s="7">
        <v>0.4</v>
      </c>
      <c r="E16" s="7">
        <v>11.8932314</v>
      </c>
      <c r="F16" s="7">
        <f t="shared" si="3"/>
        <v>1871.6249999999995</v>
      </c>
      <c r="G16" s="7">
        <f>G9*5/12+G21*7/12</f>
        <v>5.343333333333334</v>
      </c>
      <c r="H16" s="7">
        <f t="shared" si="0"/>
        <v>95.0240504023154</v>
      </c>
      <c r="I16" s="7">
        <f t="shared" si="1"/>
        <v>5.157881650230063</v>
      </c>
      <c r="J16" s="7">
        <f t="shared" si="2"/>
        <v>7.935202538815482</v>
      </c>
      <c r="K16" s="8" t="s">
        <v>13</v>
      </c>
    </row>
    <row r="17" spans="1:11" ht="12.75">
      <c r="A17" s="2">
        <v>1871.09</v>
      </c>
      <c r="B17" s="7">
        <v>4.84</v>
      </c>
      <c r="C17" s="7">
        <v>0.26</v>
      </c>
      <c r="D17" s="7">
        <v>0.4</v>
      </c>
      <c r="E17" s="7">
        <v>12.17864628</v>
      </c>
      <c r="F17" s="7">
        <f t="shared" si="3"/>
        <v>1871.7083333333328</v>
      </c>
      <c r="G17" s="7">
        <f>G9*4/12+G21*8/12</f>
        <v>5.346666666666668</v>
      </c>
      <c r="H17" s="7">
        <f t="shared" si="0"/>
        <v>93.76575144277857</v>
      </c>
      <c r="I17" s="7">
        <f t="shared" si="1"/>
        <v>5.037003176678188</v>
      </c>
      <c r="J17" s="7">
        <f t="shared" si="2"/>
        <v>7.749235656427982</v>
      </c>
      <c r="K17" s="8" t="s">
        <v>13</v>
      </c>
    </row>
    <row r="18" spans="1:11" ht="12.75">
      <c r="A18" s="2">
        <v>1871.1</v>
      </c>
      <c r="B18" s="7">
        <v>4.59</v>
      </c>
      <c r="C18" s="7">
        <v>0.26</v>
      </c>
      <c r="D18" s="7">
        <v>0.4</v>
      </c>
      <c r="E18" s="7">
        <v>12.36889587</v>
      </c>
      <c r="F18" s="7">
        <f t="shared" si="3"/>
        <v>1871.791666666666</v>
      </c>
      <c r="G18" s="7">
        <f>G9*3/12+G21*9/12</f>
        <v>5.3500000000000005</v>
      </c>
      <c r="H18" s="7">
        <f t="shared" si="0"/>
        <v>87.55473660560456</v>
      </c>
      <c r="I18" s="7">
        <f t="shared" si="1"/>
        <v>4.959527563716162</v>
      </c>
      <c r="J18" s="7">
        <f t="shared" si="2"/>
        <v>7.630042405717173</v>
      </c>
      <c r="K18" s="8" t="s">
        <v>13</v>
      </c>
    </row>
    <row r="19" spans="1:11" ht="12.75">
      <c r="A19" s="2">
        <v>1871.11</v>
      </c>
      <c r="B19" s="7">
        <v>4.64</v>
      </c>
      <c r="C19" s="7">
        <v>0.26</v>
      </c>
      <c r="D19" s="7">
        <v>0.4</v>
      </c>
      <c r="E19" s="7">
        <v>12.36889587</v>
      </c>
      <c r="F19" s="7">
        <f t="shared" si="3"/>
        <v>1871.8749999999993</v>
      </c>
      <c r="G19" s="7">
        <f>G9*2/12+G21*10/12</f>
        <v>5.3533333333333335</v>
      </c>
      <c r="H19" s="7">
        <f t="shared" si="0"/>
        <v>88.5084919063192</v>
      </c>
      <c r="I19" s="7">
        <f t="shared" si="1"/>
        <v>4.959527563716162</v>
      </c>
      <c r="J19" s="7">
        <f t="shared" si="2"/>
        <v>7.630042405717173</v>
      </c>
      <c r="K19" s="8" t="s">
        <v>13</v>
      </c>
    </row>
    <row r="20" spans="1:11" ht="12.75">
      <c r="A20" s="2">
        <v>1871.12</v>
      </c>
      <c r="B20" s="7">
        <v>4.74</v>
      </c>
      <c r="C20" s="7">
        <v>0.26</v>
      </c>
      <c r="D20" s="7">
        <v>0.4</v>
      </c>
      <c r="E20" s="7">
        <v>12.65439174</v>
      </c>
      <c r="F20" s="7">
        <f t="shared" si="3"/>
        <v>1871.9583333333326</v>
      </c>
      <c r="G20" s="7">
        <f>G9*1/12+G21*11/12</f>
        <v>5.3566666666666665</v>
      </c>
      <c r="H20" s="7">
        <f t="shared" si="0"/>
        <v>88.37612608948677</v>
      </c>
      <c r="I20" s="7">
        <f t="shared" si="1"/>
        <v>4.847635608284085</v>
      </c>
      <c r="J20" s="7">
        <f t="shared" si="2"/>
        <v>7.45790093582167</v>
      </c>
      <c r="K20" s="8" t="s">
        <v>13</v>
      </c>
    </row>
    <row r="21" spans="1:11" ht="12.75">
      <c r="A21" s="2">
        <v>1872.01</v>
      </c>
      <c r="B21" s="7">
        <v>4.86</v>
      </c>
      <c r="C21" s="7">
        <v>0.2633</v>
      </c>
      <c r="D21" s="7">
        <v>0.4025</v>
      </c>
      <c r="E21" s="7">
        <v>12.65439174</v>
      </c>
      <c r="F21" s="7">
        <f t="shared" si="3"/>
        <v>1872.0416666666658</v>
      </c>
      <c r="G21" s="7">
        <v>5.36</v>
      </c>
      <c r="H21" s="7">
        <f t="shared" si="0"/>
        <v>90.61349637023328</v>
      </c>
      <c r="I21" s="7">
        <f t="shared" si="1"/>
        <v>4.909163291004614</v>
      </c>
      <c r="J21" s="7">
        <f t="shared" si="2"/>
        <v>7.504512816670555</v>
      </c>
      <c r="K21" s="8" t="s">
        <v>13</v>
      </c>
    </row>
    <row r="22" spans="1:11" ht="12.75">
      <c r="A22" s="2">
        <v>1872.02</v>
      </c>
      <c r="B22" s="7">
        <v>4.88</v>
      </c>
      <c r="C22" s="7">
        <v>0.2667</v>
      </c>
      <c r="D22" s="7">
        <v>0.405</v>
      </c>
      <c r="E22" s="7">
        <v>12.65439174</v>
      </c>
      <c r="F22" s="7">
        <f t="shared" si="3"/>
        <v>1872.124999999999</v>
      </c>
      <c r="G22" s="7">
        <f>G21*11/12+G33*1/12</f>
        <v>5.378333333333333</v>
      </c>
      <c r="H22" s="7">
        <f t="shared" si="0"/>
        <v>90.98639141702436</v>
      </c>
      <c r="I22" s="7">
        <f t="shared" si="1"/>
        <v>4.972555448959097</v>
      </c>
      <c r="J22" s="7">
        <f t="shared" si="2"/>
        <v>7.55112469751944</v>
      </c>
      <c r="K22" s="8" t="s">
        <v>13</v>
      </c>
    </row>
    <row r="23" spans="1:11" ht="12.75">
      <c r="A23" s="2">
        <v>1872.03</v>
      </c>
      <c r="B23" s="7">
        <v>5.04</v>
      </c>
      <c r="C23" s="7">
        <v>0.27</v>
      </c>
      <c r="D23" s="7">
        <v>0.4075</v>
      </c>
      <c r="E23" s="7">
        <v>12.84464132</v>
      </c>
      <c r="F23" s="7">
        <f t="shared" si="3"/>
        <v>1872.2083333333323</v>
      </c>
      <c r="G23" s="7">
        <f>G21*10/12+G33*2/12</f>
        <v>5.3966666666666665</v>
      </c>
      <c r="H23" s="7">
        <f t="shared" si="0"/>
        <v>92.57771317821431</v>
      </c>
      <c r="I23" s="7">
        <f t="shared" si="1"/>
        <v>4.95952034883291</v>
      </c>
      <c r="J23" s="7">
        <f t="shared" si="2"/>
        <v>7.485202007960779</v>
      </c>
      <c r="K23" s="8" t="s">
        <v>13</v>
      </c>
    </row>
    <row r="24" spans="1:11" ht="12.75">
      <c r="A24" s="2">
        <v>1872.04</v>
      </c>
      <c r="B24" s="7">
        <v>5.18</v>
      </c>
      <c r="C24" s="7">
        <v>0.2733</v>
      </c>
      <c r="D24" s="7">
        <v>0.41</v>
      </c>
      <c r="E24" s="7">
        <v>13.13013719</v>
      </c>
      <c r="F24" s="7">
        <f t="shared" si="3"/>
        <v>1872.2916666666656</v>
      </c>
      <c r="G24" s="7">
        <f>G21*9/12+G33*3/12</f>
        <v>5.415000000000001</v>
      </c>
      <c r="H24" s="7">
        <f t="shared" si="0"/>
        <v>93.080431858001</v>
      </c>
      <c r="I24" s="7">
        <f t="shared" si="1"/>
        <v>4.91098108625322</v>
      </c>
      <c r="J24" s="7">
        <f t="shared" si="2"/>
        <v>7.367370089146799</v>
      </c>
      <c r="K24" s="8" t="s">
        <v>13</v>
      </c>
    </row>
    <row r="25" spans="1:11" ht="12.75">
      <c r="A25" s="2">
        <v>1872.05</v>
      </c>
      <c r="B25" s="7">
        <v>5.18</v>
      </c>
      <c r="C25" s="7">
        <v>0.2767</v>
      </c>
      <c r="D25" s="7">
        <v>0.4125</v>
      </c>
      <c r="E25" s="7">
        <v>13.13013719</v>
      </c>
      <c r="F25" s="7">
        <f t="shared" si="3"/>
        <v>1872.3749999999989</v>
      </c>
      <c r="G25" s="7">
        <f>G21*8/12+G33*4/12</f>
        <v>5.433333333333334</v>
      </c>
      <c r="H25" s="7">
        <f t="shared" si="0"/>
        <v>93.080431858001</v>
      </c>
      <c r="I25" s="7">
        <f t="shared" si="1"/>
        <v>4.972076350407121</v>
      </c>
      <c r="J25" s="7">
        <f t="shared" si="2"/>
        <v>7.412293077495255</v>
      </c>
      <c r="K25" s="8" t="s">
        <v>13</v>
      </c>
    </row>
    <row r="26" spans="1:11" ht="12.75">
      <c r="A26" s="2">
        <v>1872.06</v>
      </c>
      <c r="B26" s="7">
        <v>5.13</v>
      </c>
      <c r="C26" s="7">
        <v>0.28</v>
      </c>
      <c r="D26" s="7">
        <v>0.415</v>
      </c>
      <c r="E26" s="7">
        <v>13.0349719</v>
      </c>
      <c r="F26" s="7">
        <f t="shared" si="3"/>
        <v>1872.4583333333321</v>
      </c>
      <c r="G26" s="7">
        <f>G21*7/12+G33*5/12</f>
        <v>5.451666666666666</v>
      </c>
      <c r="H26" s="7">
        <f t="shared" si="0"/>
        <v>92.85497117182125</v>
      </c>
      <c r="I26" s="7">
        <f t="shared" si="1"/>
        <v>5.068107588325526</v>
      </c>
      <c r="J26" s="7">
        <f t="shared" si="2"/>
        <v>7.511659461268189</v>
      </c>
      <c r="K26" s="8" t="s">
        <v>13</v>
      </c>
    </row>
    <row r="27" spans="1:11" ht="12.75">
      <c r="A27" s="2">
        <v>1872.07</v>
      </c>
      <c r="B27" s="7">
        <v>5.1</v>
      </c>
      <c r="C27" s="7">
        <v>0.2833</v>
      </c>
      <c r="D27" s="7">
        <v>0.4175</v>
      </c>
      <c r="E27" s="7">
        <v>12.84464132</v>
      </c>
      <c r="F27" s="7">
        <f t="shared" si="3"/>
        <v>1872.5416666666654</v>
      </c>
      <c r="G27" s="7">
        <f>G21*6/12+G33*6/12</f>
        <v>5.470000000000001</v>
      </c>
      <c r="H27" s="7">
        <f t="shared" si="0"/>
        <v>93.67982881128829</v>
      </c>
      <c r="I27" s="7">
        <f t="shared" si="1"/>
        <v>5.203822647497642</v>
      </c>
      <c r="J27" s="7">
        <f t="shared" si="2"/>
        <v>7.668887946806442</v>
      </c>
      <c r="K27" s="8" t="s">
        <v>13</v>
      </c>
    </row>
    <row r="28" spans="1:11" ht="12.75">
      <c r="A28" s="2">
        <v>1872.08</v>
      </c>
      <c r="B28" s="7">
        <v>5.04</v>
      </c>
      <c r="C28" s="7">
        <v>0.2867</v>
      </c>
      <c r="D28" s="7">
        <v>0.42</v>
      </c>
      <c r="E28" s="7">
        <v>12.93980661</v>
      </c>
      <c r="F28" s="7">
        <f t="shared" si="3"/>
        <v>1872.6249999999986</v>
      </c>
      <c r="G28" s="7">
        <f>G21*5/12+G33*7/12</f>
        <v>5.488333333333333</v>
      </c>
      <c r="H28" s="7">
        <f t="shared" si="0"/>
        <v>91.89685409061921</v>
      </c>
      <c r="I28" s="7">
        <f t="shared" si="1"/>
        <v>5.227545251543756</v>
      </c>
      <c r="J28" s="7">
        <f t="shared" si="2"/>
        <v>7.658071174218267</v>
      </c>
      <c r="K28" s="8" t="s">
        <v>13</v>
      </c>
    </row>
    <row r="29" spans="1:11" ht="12.75">
      <c r="A29" s="2">
        <v>1872.09</v>
      </c>
      <c r="B29" s="7">
        <v>4.95</v>
      </c>
      <c r="C29" s="7">
        <v>0.29</v>
      </c>
      <c r="D29" s="7">
        <v>0.4225</v>
      </c>
      <c r="E29" s="7">
        <v>13.0349719</v>
      </c>
      <c r="F29" s="7">
        <f t="shared" si="3"/>
        <v>1872.708333333332</v>
      </c>
      <c r="G29" s="7">
        <f>G21*4/12+G33*8/12</f>
        <v>5.506666666666667</v>
      </c>
      <c r="H29" s="7">
        <f t="shared" si="0"/>
        <v>89.5969020078977</v>
      </c>
      <c r="I29" s="7">
        <f t="shared" si="1"/>
        <v>5.249111430765723</v>
      </c>
      <c r="J29" s="7">
        <f t="shared" si="2"/>
        <v>7.647412343098337</v>
      </c>
      <c r="K29" s="8" t="s">
        <v>13</v>
      </c>
    </row>
    <row r="30" spans="1:11" ht="12.75">
      <c r="A30" s="2">
        <v>1872.1</v>
      </c>
      <c r="B30" s="7">
        <v>4.97</v>
      </c>
      <c r="C30" s="7">
        <v>0.2933</v>
      </c>
      <c r="D30" s="7">
        <v>0.425</v>
      </c>
      <c r="E30" s="7">
        <v>12.74947603</v>
      </c>
      <c r="F30" s="7">
        <f t="shared" si="3"/>
        <v>1872.7916666666652</v>
      </c>
      <c r="G30" s="7">
        <f>G21*3/12+G33*9/12</f>
        <v>5.5249999999999995</v>
      </c>
      <c r="H30" s="7">
        <f t="shared" si="0"/>
        <v>91.97333735447636</v>
      </c>
      <c r="I30" s="7">
        <f t="shared" si="1"/>
        <v>5.427722303031774</v>
      </c>
      <c r="J30" s="7">
        <f t="shared" si="2"/>
        <v>7.864923214416992</v>
      </c>
      <c r="K30" s="8" t="s">
        <v>13</v>
      </c>
    </row>
    <row r="31" spans="1:11" ht="12.75">
      <c r="A31" s="2">
        <v>1872.11</v>
      </c>
      <c r="B31" s="7">
        <v>4.95</v>
      </c>
      <c r="C31" s="7">
        <v>0.2967</v>
      </c>
      <c r="D31" s="7">
        <v>0.4275</v>
      </c>
      <c r="E31" s="7">
        <v>13.13013719</v>
      </c>
      <c r="F31" s="7">
        <f t="shared" si="3"/>
        <v>1872.8749999999984</v>
      </c>
      <c r="G31" s="7">
        <f>G21*2/12+G33*10/12</f>
        <v>5.543333333333333</v>
      </c>
      <c r="H31" s="7">
        <f t="shared" si="0"/>
        <v>88.94751692994306</v>
      </c>
      <c r="I31" s="7">
        <f t="shared" si="1"/>
        <v>5.331460257194769</v>
      </c>
      <c r="J31" s="7">
        <f t="shared" si="2"/>
        <v>7.681831007585991</v>
      </c>
      <c r="K31" s="8" t="s">
        <v>13</v>
      </c>
    </row>
    <row r="32" spans="1:11" ht="12.75">
      <c r="A32" s="2">
        <v>1872.12</v>
      </c>
      <c r="B32" s="7">
        <v>5.07</v>
      </c>
      <c r="C32" s="7">
        <v>0.3</v>
      </c>
      <c r="D32" s="7">
        <v>0.43</v>
      </c>
      <c r="E32" s="7">
        <v>12.93980661</v>
      </c>
      <c r="F32" s="7">
        <f t="shared" si="3"/>
        <v>1872.9583333333317</v>
      </c>
      <c r="G32" s="7">
        <f>G21*1/12+G33*11/12</f>
        <v>5.5616666666666665</v>
      </c>
      <c r="H32" s="7">
        <f t="shared" si="0"/>
        <v>92.44385917449195</v>
      </c>
      <c r="I32" s="7">
        <f t="shared" si="1"/>
        <v>5.470050838727333</v>
      </c>
      <c r="J32" s="7">
        <f t="shared" si="2"/>
        <v>7.840406202175846</v>
      </c>
      <c r="K32" s="8" t="s">
        <v>13</v>
      </c>
    </row>
    <row r="33" spans="1:11" ht="12.75">
      <c r="A33" s="2">
        <v>1873.01</v>
      </c>
      <c r="B33" s="7">
        <v>5.11</v>
      </c>
      <c r="C33" s="7">
        <v>0.3025</v>
      </c>
      <c r="D33" s="7">
        <v>0.4325</v>
      </c>
      <c r="E33" s="7">
        <v>12.93980661</v>
      </c>
      <c r="F33" s="7">
        <f t="shared" si="3"/>
        <v>1873.041666666665</v>
      </c>
      <c r="G33" s="7">
        <v>5.58</v>
      </c>
      <c r="H33" s="7">
        <f t="shared" si="0"/>
        <v>93.17319928632226</v>
      </c>
      <c r="I33" s="7">
        <f t="shared" si="1"/>
        <v>5.515634595716728</v>
      </c>
      <c r="J33" s="7">
        <f t="shared" si="2"/>
        <v>7.885989959165239</v>
      </c>
      <c r="K33" s="8" t="s">
        <v>13</v>
      </c>
    </row>
    <row r="34" spans="1:11" ht="12.75">
      <c r="A34" s="2">
        <v>1873.02</v>
      </c>
      <c r="B34" s="7">
        <v>5.15</v>
      </c>
      <c r="C34" s="7">
        <v>0.305</v>
      </c>
      <c r="D34" s="7">
        <v>0.435</v>
      </c>
      <c r="E34" s="7">
        <v>13.22522149</v>
      </c>
      <c r="F34" s="7">
        <f t="shared" si="3"/>
        <v>1873.1249999999982</v>
      </c>
      <c r="G34" s="7">
        <f>G33*11/12+G45*1/12</f>
        <v>5.570833333333334</v>
      </c>
      <c r="H34" s="7">
        <f t="shared" si="0"/>
        <v>91.876018932368</v>
      </c>
      <c r="I34" s="7">
        <f t="shared" si="1"/>
        <v>5.441201121237328</v>
      </c>
      <c r="J34" s="7">
        <f t="shared" si="2"/>
        <v>7.760401599141762</v>
      </c>
      <c r="K34" s="8" t="s">
        <v>13</v>
      </c>
    </row>
    <row r="35" spans="1:11" ht="12.75">
      <c r="A35" s="2">
        <v>1873.03</v>
      </c>
      <c r="B35" s="7">
        <v>5.11</v>
      </c>
      <c r="C35" s="7">
        <v>0.3075</v>
      </c>
      <c r="D35" s="7">
        <v>0.4375</v>
      </c>
      <c r="E35" s="7">
        <v>13.22522149</v>
      </c>
      <c r="F35" s="7">
        <f t="shared" si="3"/>
        <v>1873.2083333333314</v>
      </c>
      <c r="G35" s="7">
        <f>G33*10/12+G45*2/12</f>
        <v>5.561666666666666</v>
      </c>
      <c r="H35" s="7">
        <f t="shared" si="0"/>
        <v>91.16241878532048</v>
      </c>
      <c r="I35" s="7">
        <f t="shared" si="1"/>
        <v>5.485801130427798</v>
      </c>
      <c r="J35" s="7">
        <f t="shared" si="2"/>
        <v>7.8050016083322316</v>
      </c>
      <c r="K35" s="8" t="s">
        <v>13</v>
      </c>
    </row>
    <row r="36" spans="1:11" ht="12.75">
      <c r="A36" s="2">
        <v>1873.04</v>
      </c>
      <c r="B36" s="7">
        <v>5.04</v>
      </c>
      <c r="C36" s="7">
        <v>0.31</v>
      </c>
      <c r="D36" s="7">
        <v>0.44</v>
      </c>
      <c r="E36" s="7">
        <v>13.22522149</v>
      </c>
      <c r="F36" s="7">
        <f t="shared" si="3"/>
        <v>1873.2916666666647</v>
      </c>
      <c r="G36" s="7">
        <f>G33*9/12+G45*3/12</f>
        <v>5.552499999999999</v>
      </c>
      <c r="H36" s="7">
        <f t="shared" si="0"/>
        <v>89.91361852798732</v>
      </c>
      <c r="I36" s="7">
        <f t="shared" si="1"/>
        <v>5.5304011396182675</v>
      </c>
      <c r="J36" s="7">
        <f t="shared" si="2"/>
        <v>7.849601617522702</v>
      </c>
      <c r="K36" s="8" t="s">
        <v>13</v>
      </c>
    </row>
    <row r="37" spans="1:11" ht="12.75">
      <c r="A37" s="2">
        <v>1873.05</v>
      </c>
      <c r="B37" s="7">
        <v>5.05</v>
      </c>
      <c r="C37" s="7">
        <v>0.3125</v>
      </c>
      <c r="D37" s="7">
        <v>0.4425</v>
      </c>
      <c r="E37" s="7">
        <v>12.93980661</v>
      </c>
      <c r="F37" s="7">
        <f t="shared" si="3"/>
        <v>1873.374999999998</v>
      </c>
      <c r="G37" s="7">
        <f>G33*8/12+G45*4/12</f>
        <v>5.543333333333333</v>
      </c>
      <c r="H37" s="7">
        <f t="shared" si="0"/>
        <v>92.07918911857678</v>
      </c>
      <c r="I37" s="7">
        <f t="shared" si="1"/>
        <v>5.6979696236743065</v>
      </c>
      <c r="J37" s="7">
        <f t="shared" si="2"/>
        <v>8.068324987122818</v>
      </c>
      <c r="K37" s="8" t="s">
        <v>13</v>
      </c>
    </row>
    <row r="38" spans="1:11" ht="12.75">
      <c r="A38" s="2">
        <v>1873.06</v>
      </c>
      <c r="B38" s="7">
        <v>4.98</v>
      </c>
      <c r="C38" s="7">
        <v>0.315</v>
      </c>
      <c r="D38" s="7">
        <v>0.445</v>
      </c>
      <c r="E38" s="7">
        <v>12.55922645</v>
      </c>
      <c r="F38" s="7">
        <f t="shared" si="3"/>
        <v>1873.4583333333312</v>
      </c>
      <c r="G38" s="7">
        <f>G33*7/12+G45*5/12</f>
        <v>5.534166666666667</v>
      </c>
      <c r="H38" s="7">
        <f t="shared" si="0"/>
        <v>93.55442747033199</v>
      </c>
      <c r="I38" s="7">
        <f t="shared" si="1"/>
        <v>5.9175993279426855</v>
      </c>
      <c r="J38" s="7">
        <f t="shared" si="2"/>
        <v>8.359783177569824</v>
      </c>
      <c r="K38" s="8" t="s">
        <v>13</v>
      </c>
    </row>
    <row r="39" spans="1:11" ht="12.75">
      <c r="A39" s="2">
        <v>1873.07</v>
      </c>
      <c r="B39" s="7">
        <v>4.97</v>
      </c>
      <c r="C39" s="7">
        <v>0.3175</v>
      </c>
      <c r="D39" s="7">
        <v>0.4475</v>
      </c>
      <c r="E39" s="7">
        <v>12.55922645</v>
      </c>
      <c r="F39" s="7">
        <f t="shared" si="3"/>
        <v>1873.5416666666645</v>
      </c>
      <c r="G39" s="7">
        <f>G33*6/12+G45*6/12</f>
        <v>5.525</v>
      </c>
      <c r="H39" s="7">
        <f t="shared" si="0"/>
        <v>93.3665671742068</v>
      </c>
      <c r="I39" s="7">
        <f t="shared" si="1"/>
        <v>5.964564401973976</v>
      </c>
      <c r="J39" s="7">
        <f t="shared" si="2"/>
        <v>8.406748251601117</v>
      </c>
      <c r="K39" s="8" t="s">
        <v>13</v>
      </c>
    </row>
    <row r="40" spans="1:11" ht="12.75">
      <c r="A40" s="2">
        <v>1873.08</v>
      </c>
      <c r="B40" s="7">
        <v>4.97</v>
      </c>
      <c r="C40" s="7">
        <v>0.32</v>
      </c>
      <c r="D40" s="7">
        <v>0.45</v>
      </c>
      <c r="E40" s="7">
        <v>12.55922645</v>
      </c>
      <c r="F40" s="7">
        <f t="shared" si="3"/>
        <v>1873.6249999999977</v>
      </c>
      <c r="G40" s="7">
        <f>G33*5/12+G45*7/12</f>
        <v>5.515833333333333</v>
      </c>
      <c r="H40" s="7">
        <f t="shared" si="0"/>
        <v>93.3665671742068</v>
      </c>
      <c r="I40" s="7">
        <f t="shared" si="1"/>
        <v>6.011529476005267</v>
      </c>
      <c r="J40" s="7">
        <f t="shared" si="2"/>
        <v>8.453713325632407</v>
      </c>
      <c r="K40" s="8" t="s">
        <v>13</v>
      </c>
    </row>
    <row r="41" spans="1:11" ht="12.75">
      <c r="A41" s="2">
        <v>1873.09</v>
      </c>
      <c r="B41" s="7">
        <v>4.59</v>
      </c>
      <c r="C41" s="7">
        <v>0.3225</v>
      </c>
      <c r="D41" s="7">
        <v>0.4525</v>
      </c>
      <c r="E41" s="7">
        <v>12.55922645</v>
      </c>
      <c r="F41" s="7">
        <f t="shared" si="3"/>
        <v>1873.708333333331</v>
      </c>
      <c r="G41" s="7">
        <f>G33*4/12+G45*8/12</f>
        <v>5.506666666666667</v>
      </c>
      <c r="H41" s="7">
        <f t="shared" si="0"/>
        <v>86.22787592145056</v>
      </c>
      <c r="I41" s="7">
        <f t="shared" si="1"/>
        <v>6.058494550036559</v>
      </c>
      <c r="J41" s="7">
        <f t="shared" si="2"/>
        <v>8.500678399663698</v>
      </c>
      <c r="K41" s="8" t="s">
        <v>13</v>
      </c>
    </row>
    <row r="42" spans="1:11" ht="12.75">
      <c r="A42" s="2">
        <v>1873.1</v>
      </c>
      <c r="B42" s="7">
        <v>4.19</v>
      </c>
      <c r="C42" s="7">
        <v>0.325</v>
      </c>
      <c r="D42" s="7">
        <v>0.455</v>
      </c>
      <c r="E42" s="7">
        <v>12.27381157</v>
      </c>
      <c r="F42" s="7">
        <f t="shared" si="3"/>
        <v>1873.7916666666642</v>
      </c>
      <c r="G42" s="7">
        <f>G33*3/12+G45*9/12</f>
        <v>5.4975000000000005</v>
      </c>
      <c r="H42" s="7">
        <f t="shared" si="0"/>
        <v>80.54386482649905</v>
      </c>
      <c r="I42" s="7">
        <f t="shared" si="1"/>
        <v>6.247435815897898</v>
      </c>
      <c r="J42" s="7">
        <f t="shared" si="2"/>
        <v>8.746410142257055</v>
      </c>
      <c r="K42" s="8" t="s">
        <v>13</v>
      </c>
    </row>
    <row r="43" spans="1:11" ht="12.75">
      <c r="A43" s="2">
        <v>1873.11</v>
      </c>
      <c r="B43" s="7">
        <v>4.04</v>
      </c>
      <c r="C43" s="7">
        <v>0.3275</v>
      </c>
      <c r="D43" s="7">
        <v>0.4575</v>
      </c>
      <c r="E43" s="7">
        <v>11.8932314</v>
      </c>
      <c r="F43" s="7">
        <f t="shared" si="3"/>
        <v>1873.8749999999975</v>
      </c>
      <c r="G43" s="7">
        <f>G33*2/12+G45*10/12</f>
        <v>5.488333333333332</v>
      </c>
      <c r="H43" s="7">
        <f t="shared" si="0"/>
        <v>80.14554564203637</v>
      </c>
      <c r="I43" s="7">
        <f t="shared" si="1"/>
        <v>6.496947078655175</v>
      </c>
      <c r="J43" s="7">
        <f t="shared" si="2"/>
        <v>9.075887903770207</v>
      </c>
      <c r="K43" s="8" t="s">
        <v>13</v>
      </c>
    </row>
    <row r="44" spans="1:11" ht="12.75">
      <c r="A44" s="2">
        <v>1873.12</v>
      </c>
      <c r="B44" s="7">
        <v>4.42</v>
      </c>
      <c r="C44" s="7">
        <v>0.33</v>
      </c>
      <c r="D44" s="7">
        <v>0.46</v>
      </c>
      <c r="E44" s="7">
        <v>12.17864628</v>
      </c>
      <c r="F44" s="7">
        <f t="shared" si="3"/>
        <v>1873.9583333333308</v>
      </c>
      <c r="G44" s="7">
        <f>G33*1/12+G45*11/12</f>
        <v>5.479166666666666</v>
      </c>
      <c r="H44" s="7">
        <f t="shared" si="0"/>
        <v>85.62905400352919</v>
      </c>
      <c r="I44" s="7">
        <f t="shared" si="1"/>
        <v>6.393119416553084</v>
      </c>
      <c r="J44" s="7">
        <f t="shared" si="2"/>
        <v>8.91162100489218</v>
      </c>
      <c r="K44" s="8" t="s">
        <v>13</v>
      </c>
    </row>
    <row r="45" spans="1:11" ht="12.75">
      <c r="A45" s="2">
        <v>1874.01</v>
      </c>
      <c r="B45" s="7">
        <v>4.66</v>
      </c>
      <c r="C45" s="7">
        <v>0.33</v>
      </c>
      <c r="D45" s="7">
        <v>0.46</v>
      </c>
      <c r="E45" s="7">
        <v>12.36889587</v>
      </c>
      <c r="F45" s="7">
        <f t="shared" si="3"/>
        <v>1874.041666666664</v>
      </c>
      <c r="G45" s="7">
        <v>5.47</v>
      </c>
      <c r="H45" s="7">
        <f t="shared" si="0"/>
        <v>88.88999402660507</v>
      </c>
      <c r="I45" s="7">
        <f t="shared" si="1"/>
        <v>6.294784984716667</v>
      </c>
      <c r="J45" s="7">
        <f t="shared" si="2"/>
        <v>8.77454876657475</v>
      </c>
      <c r="K45" s="8" t="s">
        <v>13</v>
      </c>
    </row>
    <row r="46" spans="1:11" ht="12.75">
      <c r="A46" s="2">
        <v>1874.02</v>
      </c>
      <c r="B46" s="7">
        <v>4.8</v>
      </c>
      <c r="C46" s="7">
        <v>0.33</v>
      </c>
      <c r="D46" s="7">
        <v>0.46</v>
      </c>
      <c r="E46" s="7">
        <v>12.36889587</v>
      </c>
      <c r="F46" s="7">
        <f t="shared" si="3"/>
        <v>1874.1249999999973</v>
      </c>
      <c r="G46" s="7">
        <f>G45*11/12+G57*1/12</f>
        <v>5.4366666666666665</v>
      </c>
      <c r="H46" s="7">
        <f t="shared" si="0"/>
        <v>91.56050886860606</v>
      </c>
      <c r="I46" s="7">
        <f t="shared" si="1"/>
        <v>6.294784984716667</v>
      </c>
      <c r="J46" s="7">
        <f t="shared" si="2"/>
        <v>8.77454876657475</v>
      </c>
      <c r="K46" s="8" t="s">
        <v>13</v>
      </c>
    </row>
    <row r="47" spans="1:11" ht="12.75">
      <c r="A47" s="2">
        <v>1874.03</v>
      </c>
      <c r="B47" s="7">
        <v>4.73</v>
      </c>
      <c r="C47" s="7">
        <v>0.33</v>
      </c>
      <c r="D47" s="7">
        <v>0.46</v>
      </c>
      <c r="E47" s="7">
        <v>12.36889587</v>
      </c>
      <c r="F47" s="7">
        <f t="shared" si="3"/>
        <v>1874.2083333333305</v>
      </c>
      <c r="G47" s="7">
        <f>G45*10/12+G57*2/12</f>
        <v>5.403333333333332</v>
      </c>
      <c r="H47" s="7">
        <f t="shared" si="0"/>
        <v>90.22525144760557</v>
      </c>
      <c r="I47" s="7">
        <f t="shared" si="1"/>
        <v>6.294784984716667</v>
      </c>
      <c r="J47" s="7">
        <f t="shared" si="2"/>
        <v>8.77454876657475</v>
      </c>
      <c r="K47" s="8" t="s">
        <v>13</v>
      </c>
    </row>
    <row r="48" spans="1:11" ht="12.75">
      <c r="A48" s="2">
        <v>1874.04</v>
      </c>
      <c r="B48" s="7">
        <v>4.6</v>
      </c>
      <c r="C48" s="7">
        <v>0.33</v>
      </c>
      <c r="D48" s="7">
        <v>0.46</v>
      </c>
      <c r="E48" s="7">
        <v>12.17864628</v>
      </c>
      <c r="F48" s="7">
        <f t="shared" si="3"/>
        <v>1874.2916666666638</v>
      </c>
      <c r="G48" s="7">
        <f>G45*9/12+G57*3/12</f>
        <v>5.37</v>
      </c>
      <c r="H48" s="7">
        <f t="shared" si="0"/>
        <v>89.11621004892177</v>
      </c>
      <c r="I48" s="7">
        <f t="shared" si="1"/>
        <v>6.393119416553084</v>
      </c>
      <c r="J48" s="7">
        <f t="shared" si="2"/>
        <v>8.91162100489218</v>
      </c>
      <c r="K48" s="8" t="s">
        <v>13</v>
      </c>
    </row>
    <row r="49" spans="1:11" ht="12.75">
      <c r="A49" s="2">
        <v>1874.05</v>
      </c>
      <c r="B49" s="7">
        <v>4.48</v>
      </c>
      <c r="C49" s="7">
        <v>0.33</v>
      </c>
      <c r="D49" s="7">
        <v>0.46</v>
      </c>
      <c r="E49" s="7">
        <v>12.08348099</v>
      </c>
      <c r="F49" s="7">
        <f t="shared" si="3"/>
        <v>1874.374999999997</v>
      </c>
      <c r="G49" s="7">
        <f>G45*8/12+G57*4/12</f>
        <v>5.336666666666667</v>
      </c>
      <c r="H49" s="7">
        <f t="shared" si="0"/>
        <v>87.47497851610392</v>
      </c>
      <c r="I49" s="7">
        <f t="shared" si="1"/>
        <v>6.443469399623726</v>
      </c>
      <c r="J49" s="7">
        <f t="shared" si="2"/>
        <v>8.981805829778526</v>
      </c>
      <c r="K49" s="8" t="s">
        <v>13</v>
      </c>
    </row>
    <row r="50" spans="1:11" ht="12.75">
      <c r="A50" s="2">
        <v>1874.06</v>
      </c>
      <c r="B50" s="7">
        <v>4.46</v>
      </c>
      <c r="C50" s="7">
        <v>0.33</v>
      </c>
      <c r="D50" s="7">
        <v>0.46</v>
      </c>
      <c r="E50" s="7">
        <v>11.79806612</v>
      </c>
      <c r="F50" s="7">
        <f t="shared" si="3"/>
        <v>1874.4583333333303</v>
      </c>
      <c r="G50" s="7">
        <f>G45*7/12+G57*5/12</f>
        <v>5.303333333333334</v>
      </c>
      <c r="H50" s="7">
        <f t="shared" si="0"/>
        <v>89.19118347846654</v>
      </c>
      <c r="I50" s="7">
        <f t="shared" si="1"/>
        <v>6.599347656478467</v>
      </c>
      <c r="J50" s="7">
        <f t="shared" si="2"/>
        <v>9.199090672666955</v>
      </c>
      <c r="K50" s="8" t="s">
        <v>13</v>
      </c>
    </row>
    <row r="51" spans="1:11" ht="12.75">
      <c r="A51" s="2">
        <v>1874.07</v>
      </c>
      <c r="B51" s="7">
        <v>4.46</v>
      </c>
      <c r="C51" s="7">
        <v>0.33</v>
      </c>
      <c r="D51" s="7">
        <v>0.46</v>
      </c>
      <c r="E51" s="7">
        <v>11.8932314</v>
      </c>
      <c r="F51" s="7">
        <f t="shared" si="3"/>
        <v>1874.5416666666636</v>
      </c>
      <c r="G51" s="7">
        <f>G45*6/12+G57*6/12</f>
        <v>5.27</v>
      </c>
      <c r="H51" s="7">
        <f t="shared" si="0"/>
        <v>88.4775083077926</v>
      </c>
      <c r="I51" s="7">
        <f t="shared" si="1"/>
        <v>6.546542094522772</v>
      </c>
      <c r="J51" s="7">
        <f t="shared" si="2"/>
        <v>9.125482919637804</v>
      </c>
      <c r="K51" s="8" t="s">
        <v>13</v>
      </c>
    </row>
    <row r="52" spans="1:11" ht="12.75">
      <c r="A52" s="2">
        <v>1874.08</v>
      </c>
      <c r="B52" s="7">
        <v>4.47</v>
      </c>
      <c r="C52" s="7">
        <v>0.33</v>
      </c>
      <c r="D52" s="7">
        <v>0.46</v>
      </c>
      <c r="E52" s="7">
        <v>11.79806612</v>
      </c>
      <c r="F52" s="7">
        <f t="shared" si="3"/>
        <v>1874.6249999999968</v>
      </c>
      <c r="G52" s="7">
        <f>G45*5/12+G57*7/12</f>
        <v>5.236666666666666</v>
      </c>
      <c r="H52" s="7">
        <f t="shared" si="0"/>
        <v>89.39116371048105</v>
      </c>
      <c r="I52" s="7">
        <f t="shared" si="1"/>
        <v>6.599347656478467</v>
      </c>
      <c r="J52" s="7">
        <f t="shared" si="2"/>
        <v>9.199090672666955</v>
      </c>
      <c r="K52" s="8" t="s">
        <v>13</v>
      </c>
    </row>
    <row r="53" spans="1:11" ht="12.75">
      <c r="A53" s="2">
        <v>1874.09</v>
      </c>
      <c r="B53" s="7">
        <v>4.54</v>
      </c>
      <c r="C53" s="7">
        <v>0.33</v>
      </c>
      <c r="D53" s="7">
        <v>0.46</v>
      </c>
      <c r="E53" s="7">
        <v>11.79806612</v>
      </c>
      <c r="F53" s="7">
        <f t="shared" si="3"/>
        <v>1874.70833333333</v>
      </c>
      <c r="G53" s="7">
        <f>G45*4/12+G57*8/12</f>
        <v>5.203333333333333</v>
      </c>
      <c r="H53" s="7">
        <f t="shared" si="0"/>
        <v>90.79102533458254</v>
      </c>
      <c r="I53" s="7">
        <f t="shared" si="1"/>
        <v>6.599347656478467</v>
      </c>
      <c r="J53" s="7">
        <f t="shared" si="2"/>
        <v>9.199090672666955</v>
      </c>
      <c r="K53" s="8" t="s">
        <v>13</v>
      </c>
    </row>
    <row r="54" spans="1:11" ht="12.75">
      <c r="A54" s="2">
        <v>1874.1</v>
      </c>
      <c r="B54" s="7">
        <v>4.53</v>
      </c>
      <c r="C54" s="7">
        <v>0.33</v>
      </c>
      <c r="D54" s="7">
        <v>0.46</v>
      </c>
      <c r="E54" s="7">
        <v>11.60773554</v>
      </c>
      <c r="F54" s="7">
        <f t="shared" si="3"/>
        <v>1874.7916666666633</v>
      </c>
      <c r="G54" s="7">
        <f>G45*3/12+G57*9/12</f>
        <v>5.17</v>
      </c>
      <c r="H54" s="7">
        <f t="shared" si="0"/>
        <v>92.07645507747328</v>
      </c>
      <c r="I54" s="7">
        <f t="shared" si="1"/>
        <v>6.707556330147059</v>
      </c>
      <c r="J54" s="7">
        <f t="shared" si="2"/>
        <v>9.349927005659538</v>
      </c>
      <c r="K54" s="8" t="s">
        <v>13</v>
      </c>
    </row>
    <row r="55" spans="1:11" ht="12.75">
      <c r="A55" s="2">
        <v>1874.11</v>
      </c>
      <c r="B55" s="7">
        <v>4.57</v>
      </c>
      <c r="C55" s="7">
        <v>0.33</v>
      </c>
      <c r="D55" s="7">
        <v>0.46</v>
      </c>
      <c r="E55" s="7">
        <v>11.51265124</v>
      </c>
      <c r="F55" s="7">
        <f t="shared" si="3"/>
        <v>1874.8749999999966</v>
      </c>
      <c r="G55" s="7">
        <f>G45*2/12+G57*10/12</f>
        <v>5.136666666666667</v>
      </c>
      <c r="H55" s="7">
        <f t="shared" si="0"/>
        <v>93.65667712175045</v>
      </c>
      <c r="I55" s="7">
        <f t="shared" si="1"/>
        <v>6.76295480310233</v>
      </c>
      <c r="J55" s="7">
        <f t="shared" si="2"/>
        <v>9.427149119475976</v>
      </c>
      <c r="K55" s="8" t="s">
        <v>13</v>
      </c>
    </row>
    <row r="56" spans="1:11" ht="12.75">
      <c r="A56" s="2">
        <v>1874.12</v>
      </c>
      <c r="B56" s="7">
        <v>4.54</v>
      </c>
      <c r="C56" s="7">
        <v>0.33</v>
      </c>
      <c r="D56" s="7">
        <v>0.46</v>
      </c>
      <c r="E56" s="7">
        <v>11.51265124</v>
      </c>
      <c r="F56" s="7">
        <f t="shared" si="3"/>
        <v>1874.9583333333298</v>
      </c>
      <c r="G56" s="7">
        <f>G45*1/12+G57*11/12</f>
        <v>5.1033333333333335</v>
      </c>
      <c r="H56" s="7">
        <f t="shared" si="0"/>
        <v>93.04186304874115</v>
      </c>
      <c r="I56" s="7">
        <f t="shared" si="1"/>
        <v>6.76295480310233</v>
      </c>
      <c r="J56" s="7">
        <f t="shared" si="2"/>
        <v>9.427149119475976</v>
      </c>
      <c r="K56" s="8" t="s">
        <v>13</v>
      </c>
    </row>
    <row r="57" spans="1:11" ht="12.75">
      <c r="A57" s="2">
        <v>1875.01</v>
      </c>
      <c r="B57" s="7">
        <v>4.54</v>
      </c>
      <c r="C57" s="7">
        <v>0.3275</v>
      </c>
      <c r="D57" s="7">
        <v>0.4517</v>
      </c>
      <c r="E57" s="7">
        <v>11.51265124</v>
      </c>
      <c r="F57" s="7">
        <f t="shared" si="3"/>
        <v>1875.041666666663</v>
      </c>
      <c r="G57" s="7">
        <v>5.07</v>
      </c>
      <c r="H57" s="7">
        <f t="shared" si="0"/>
        <v>93.04186304874115</v>
      </c>
      <c r="I57" s="7">
        <f t="shared" si="1"/>
        <v>6.711720297018221</v>
      </c>
      <c r="J57" s="7">
        <f t="shared" si="2"/>
        <v>9.257050559276735</v>
      </c>
      <c r="K57" s="8" t="s">
        <v>13</v>
      </c>
    </row>
    <row r="58" spans="1:11" ht="12.75">
      <c r="A58" s="2">
        <v>1875.02</v>
      </c>
      <c r="B58" s="7">
        <v>4.53</v>
      </c>
      <c r="C58" s="7">
        <v>0.325</v>
      </c>
      <c r="D58" s="7">
        <v>0.4433</v>
      </c>
      <c r="E58" s="7">
        <v>11.51265124</v>
      </c>
      <c r="F58" s="7">
        <f t="shared" si="3"/>
        <v>1875.1249999999964</v>
      </c>
      <c r="G58" s="7">
        <f>G57*11/12+G69*1/12</f>
        <v>5.03</v>
      </c>
      <c r="H58" s="7">
        <f t="shared" si="0"/>
        <v>92.83692502440472</v>
      </c>
      <c r="I58" s="7">
        <f t="shared" si="1"/>
        <v>6.660485790934113</v>
      </c>
      <c r="J58" s="7">
        <f t="shared" si="2"/>
        <v>9.08490261883413</v>
      </c>
      <c r="K58" s="8" t="s">
        <v>13</v>
      </c>
    </row>
    <row r="59" spans="1:11" ht="12.75">
      <c r="A59" s="2">
        <v>1875.03</v>
      </c>
      <c r="B59" s="7">
        <v>4.59</v>
      </c>
      <c r="C59" s="7">
        <v>0.3225</v>
      </c>
      <c r="D59" s="7">
        <v>0.435</v>
      </c>
      <c r="E59" s="7">
        <v>11.51265124</v>
      </c>
      <c r="F59" s="7">
        <f t="shared" si="3"/>
        <v>1875.2083333333296</v>
      </c>
      <c r="G59" s="7">
        <f>G57*10/12+G69*2/12</f>
        <v>4.99</v>
      </c>
      <c r="H59" s="7">
        <f t="shared" si="0"/>
        <v>94.06655317042332</v>
      </c>
      <c r="I59" s="7">
        <f t="shared" si="1"/>
        <v>6.609251284850005</v>
      </c>
      <c r="J59" s="7">
        <f t="shared" si="2"/>
        <v>8.91480405863489</v>
      </c>
      <c r="K59" s="8" t="s">
        <v>13</v>
      </c>
    </row>
    <row r="60" spans="1:11" ht="12.75">
      <c r="A60" s="2">
        <v>1875.04</v>
      </c>
      <c r="B60" s="7">
        <v>4.65</v>
      </c>
      <c r="C60" s="7">
        <v>0.32</v>
      </c>
      <c r="D60" s="7">
        <v>0.4267</v>
      </c>
      <c r="E60" s="7">
        <v>11.60773554</v>
      </c>
      <c r="F60" s="7">
        <f t="shared" si="3"/>
        <v>1875.2916666666629</v>
      </c>
      <c r="G60" s="7">
        <f>G57*9/12+G69*3/12</f>
        <v>4.95</v>
      </c>
      <c r="H60" s="7">
        <f t="shared" si="0"/>
        <v>94.51556647025402</v>
      </c>
      <c r="I60" s="7">
        <f t="shared" si="1"/>
        <v>6.5042970474153305</v>
      </c>
      <c r="J60" s="7">
        <f t="shared" si="2"/>
        <v>8.67307359416288</v>
      </c>
      <c r="K60" s="8" t="s">
        <v>13</v>
      </c>
    </row>
    <row r="61" spans="1:11" ht="12.75">
      <c r="A61" s="2">
        <v>1875.05</v>
      </c>
      <c r="B61" s="7">
        <v>4.47</v>
      </c>
      <c r="C61" s="7">
        <v>0.3175</v>
      </c>
      <c r="D61" s="7">
        <v>0.4183</v>
      </c>
      <c r="E61" s="7">
        <v>11.32232066</v>
      </c>
      <c r="F61" s="7">
        <f t="shared" si="3"/>
        <v>1875.3749999999961</v>
      </c>
      <c r="G61" s="7">
        <f>G57*8/12+G69*4/12</f>
        <v>4.91</v>
      </c>
      <c r="H61" s="7">
        <f t="shared" si="0"/>
        <v>93.14723471186338</v>
      </c>
      <c r="I61" s="7">
        <f t="shared" si="1"/>
        <v>6.616162644522735</v>
      </c>
      <c r="J61" s="7">
        <f t="shared" si="2"/>
        <v>8.716664044736566</v>
      </c>
      <c r="K61" s="8" t="s">
        <v>13</v>
      </c>
    </row>
    <row r="62" spans="1:11" ht="12.75">
      <c r="A62" s="2">
        <v>1875.06</v>
      </c>
      <c r="B62" s="7">
        <v>4.38</v>
      </c>
      <c r="C62" s="7">
        <v>0.315</v>
      </c>
      <c r="D62" s="7">
        <v>0.41</v>
      </c>
      <c r="E62" s="7">
        <v>11.13207107</v>
      </c>
      <c r="F62" s="7">
        <f t="shared" si="3"/>
        <v>1875.4583333333294</v>
      </c>
      <c r="G62" s="7">
        <f>G57*7/12+G69*5/12</f>
        <v>4.87</v>
      </c>
      <c r="H62" s="7">
        <f t="shared" si="0"/>
        <v>92.83164233337938</v>
      </c>
      <c r="I62" s="7">
        <f t="shared" si="1"/>
        <v>6.6762482500033125</v>
      </c>
      <c r="J62" s="7">
        <f t="shared" si="2"/>
        <v>8.689719944448754</v>
      </c>
      <c r="K62" s="8" t="s">
        <v>13</v>
      </c>
    </row>
    <row r="63" spans="1:11" ht="12.75">
      <c r="A63" s="2">
        <v>1875.07</v>
      </c>
      <c r="B63" s="7">
        <v>4.39</v>
      </c>
      <c r="C63" s="7">
        <v>0.3125</v>
      </c>
      <c r="D63" s="7">
        <v>0.4017</v>
      </c>
      <c r="E63" s="7">
        <v>11.13207107</v>
      </c>
      <c r="F63" s="7">
        <f t="shared" si="3"/>
        <v>1875.5416666666626</v>
      </c>
      <c r="G63" s="7">
        <f>G57*6/12+G69*6/12</f>
        <v>4.83</v>
      </c>
      <c r="H63" s="7">
        <f t="shared" si="0"/>
        <v>93.04358672226836</v>
      </c>
      <c r="I63" s="7">
        <f t="shared" si="1"/>
        <v>6.623262152781064</v>
      </c>
      <c r="J63" s="7">
        <f t="shared" si="2"/>
        <v>8.513806101670891</v>
      </c>
      <c r="K63" s="8" t="s">
        <v>13</v>
      </c>
    </row>
    <row r="64" spans="1:11" ht="12.75">
      <c r="A64" s="2">
        <v>1875.08</v>
      </c>
      <c r="B64" s="7">
        <v>4.41</v>
      </c>
      <c r="C64" s="7">
        <v>0.31</v>
      </c>
      <c r="D64" s="7">
        <v>0.3933</v>
      </c>
      <c r="E64" s="7">
        <v>11.22715537</v>
      </c>
      <c r="F64" s="7">
        <f t="shared" si="3"/>
        <v>1875.624999999996</v>
      </c>
      <c r="G64" s="7">
        <f>G57*5/12+G69*7/12</f>
        <v>4.79</v>
      </c>
      <c r="H64" s="7">
        <f t="shared" si="0"/>
        <v>92.67588678609334</v>
      </c>
      <c r="I64" s="7">
        <f t="shared" si="1"/>
        <v>6.514631497435133</v>
      </c>
      <c r="J64" s="7">
        <f t="shared" si="2"/>
        <v>8.265176025616896</v>
      </c>
      <c r="K64" s="8" t="s">
        <v>13</v>
      </c>
    </row>
    <row r="65" spans="1:11" ht="12.75">
      <c r="A65" s="2">
        <v>1875.09</v>
      </c>
      <c r="B65" s="7">
        <v>4.37</v>
      </c>
      <c r="C65" s="7">
        <v>0.3075</v>
      </c>
      <c r="D65" s="7">
        <v>0.385</v>
      </c>
      <c r="E65" s="7">
        <v>11.13207107</v>
      </c>
      <c r="F65" s="7">
        <f t="shared" si="3"/>
        <v>1875.7083333333292</v>
      </c>
      <c r="G65" s="7">
        <f>G57*4/12+G69*8/12</f>
        <v>4.75</v>
      </c>
      <c r="H65" s="7">
        <f t="shared" si="0"/>
        <v>92.6196979444904</v>
      </c>
      <c r="I65" s="7">
        <f t="shared" si="1"/>
        <v>6.517289958336566</v>
      </c>
      <c r="J65" s="7">
        <f t="shared" si="2"/>
        <v>8.15985897222627</v>
      </c>
      <c r="K65" s="8" t="s">
        <v>13</v>
      </c>
    </row>
    <row r="66" spans="1:11" ht="12.75">
      <c r="A66" s="2">
        <v>1875.1</v>
      </c>
      <c r="B66" s="7">
        <v>4.3</v>
      </c>
      <c r="C66" s="7">
        <v>0.305</v>
      </c>
      <c r="D66" s="7">
        <v>0.3767</v>
      </c>
      <c r="E66" s="7">
        <v>11.13207107</v>
      </c>
      <c r="F66" s="7">
        <f t="shared" si="3"/>
        <v>1875.7916666666624</v>
      </c>
      <c r="G66" s="7">
        <f>G57*3/12+G69*9/12</f>
        <v>4.710000000000001</v>
      </c>
      <c r="H66" s="7">
        <f t="shared" si="0"/>
        <v>91.13608722226743</v>
      </c>
      <c r="I66" s="7">
        <f t="shared" si="1"/>
        <v>6.464303861114318</v>
      </c>
      <c r="J66" s="7">
        <f t="shared" si="2"/>
        <v>7.983945129448404</v>
      </c>
      <c r="K66" s="8" t="s">
        <v>13</v>
      </c>
    </row>
    <row r="67" spans="1:11" ht="12.75">
      <c r="A67" s="2">
        <v>1875.11</v>
      </c>
      <c r="B67" s="7">
        <v>4.37</v>
      </c>
      <c r="C67" s="7">
        <v>0.3025</v>
      </c>
      <c r="D67" s="7">
        <v>0.3683</v>
      </c>
      <c r="E67" s="7">
        <v>11.03690579</v>
      </c>
      <c r="F67" s="7">
        <f t="shared" si="3"/>
        <v>1875.8749999999957</v>
      </c>
      <c r="G67" s="7">
        <f>G57*2/12+G69*10/12</f>
        <v>4.67</v>
      </c>
      <c r="H67" s="7">
        <f t="shared" si="0"/>
        <v>93.41830759615463</v>
      </c>
      <c r="I67" s="7">
        <f t="shared" si="1"/>
        <v>6.466599095614821</v>
      </c>
      <c r="J67" s="7">
        <f t="shared" si="2"/>
        <v>7.873218006330377</v>
      </c>
      <c r="K67" s="8" t="s">
        <v>13</v>
      </c>
    </row>
    <row r="68" spans="1:11" ht="12.75">
      <c r="A68" s="2">
        <v>1875.12</v>
      </c>
      <c r="B68" s="7">
        <v>4.37</v>
      </c>
      <c r="C68" s="7">
        <v>0.3</v>
      </c>
      <c r="D68" s="7">
        <v>0.36</v>
      </c>
      <c r="E68" s="7">
        <v>10.9417405</v>
      </c>
      <c r="F68" s="7">
        <f t="shared" si="3"/>
        <v>1875.958333333329</v>
      </c>
      <c r="G68" s="7">
        <f>G57*1/12+G69*11/12</f>
        <v>4.63</v>
      </c>
      <c r="H68" s="7">
        <f t="shared" si="0"/>
        <v>94.2308090746623</v>
      </c>
      <c r="I68" s="7">
        <f t="shared" si="1"/>
        <v>6.468934261418464</v>
      </c>
      <c r="J68" s="7">
        <f t="shared" si="2"/>
        <v>7.762721113702156</v>
      </c>
      <c r="K68" s="8" t="s">
        <v>13</v>
      </c>
    </row>
    <row r="69" spans="1:11" ht="12.75">
      <c r="A69" s="2">
        <v>1876.01</v>
      </c>
      <c r="B69" s="7">
        <v>4.46</v>
      </c>
      <c r="C69" s="7">
        <v>0.3</v>
      </c>
      <c r="D69" s="7">
        <v>0.3533</v>
      </c>
      <c r="E69" s="7">
        <v>10.84657521</v>
      </c>
      <c r="F69" s="7">
        <f t="shared" si="3"/>
        <v>1876.0416666666622</v>
      </c>
      <c r="G69" s="7">
        <v>4.59</v>
      </c>
      <c r="H69" s="7">
        <f t="shared" si="0"/>
        <v>97.01527529444014</v>
      </c>
      <c r="I69" s="7">
        <f t="shared" si="1"/>
        <v>6.525691163303149</v>
      </c>
      <c r="J69" s="7">
        <f t="shared" si="2"/>
        <v>7.685088959983342</v>
      </c>
      <c r="K69" s="8" t="s">
        <v>13</v>
      </c>
    </row>
    <row r="70" spans="1:11" ht="12.75">
      <c r="A70" s="2">
        <v>1876.02</v>
      </c>
      <c r="B70" s="7">
        <v>4.52</v>
      </c>
      <c r="C70" s="7">
        <v>0.3</v>
      </c>
      <c r="D70" s="7">
        <v>0.3467</v>
      </c>
      <c r="E70" s="7">
        <v>10.84657521</v>
      </c>
      <c r="F70" s="7">
        <f t="shared" si="3"/>
        <v>1876.1249999999955</v>
      </c>
      <c r="G70" s="7">
        <f>G69*11/12+G81*1/12</f>
        <v>4.578333333333333</v>
      </c>
      <c r="H70" s="7">
        <f t="shared" si="0"/>
        <v>98.32041352710077</v>
      </c>
      <c r="I70" s="7">
        <f t="shared" si="1"/>
        <v>6.525691163303149</v>
      </c>
      <c r="J70" s="7">
        <f t="shared" si="2"/>
        <v>7.541523754390673</v>
      </c>
      <c r="K70" s="8" t="s">
        <v>13</v>
      </c>
    </row>
    <row r="71" spans="1:11" ht="12.75">
      <c r="A71" s="2">
        <v>1876.03</v>
      </c>
      <c r="B71" s="7">
        <v>4.51</v>
      </c>
      <c r="C71" s="7">
        <v>0.3</v>
      </c>
      <c r="D71" s="7">
        <v>0.34</v>
      </c>
      <c r="E71" s="7">
        <v>10.84657521</v>
      </c>
      <c r="F71" s="7">
        <f t="shared" si="3"/>
        <v>1876.2083333333287</v>
      </c>
      <c r="G71" s="7">
        <f>G69*10/12+G81*2/12</f>
        <v>4.566666666666666</v>
      </c>
      <c r="H71" s="7">
        <f t="shared" si="0"/>
        <v>98.10289048832401</v>
      </c>
      <c r="I71" s="7">
        <f t="shared" si="1"/>
        <v>6.525691163303149</v>
      </c>
      <c r="J71" s="7">
        <f t="shared" si="2"/>
        <v>7.395783318410236</v>
      </c>
      <c r="K71" s="8" t="s">
        <v>13</v>
      </c>
    </row>
    <row r="72" spans="1:11" ht="12.75">
      <c r="A72" s="2">
        <v>1876.04</v>
      </c>
      <c r="B72" s="7">
        <v>4.34</v>
      </c>
      <c r="C72" s="7">
        <v>0.3</v>
      </c>
      <c r="D72" s="7">
        <v>0.3333</v>
      </c>
      <c r="E72" s="7">
        <v>10.75149091</v>
      </c>
      <c r="F72" s="7">
        <f t="shared" si="3"/>
        <v>1876.291666666662</v>
      </c>
      <c r="G72" s="7">
        <f>G69*9/12+G81*3/12</f>
        <v>4.555000000000001</v>
      </c>
      <c r="H72" s="7">
        <f t="shared" si="0"/>
        <v>95.23990008191338</v>
      </c>
      <c r="I72" s="7">
        <f t="shared" si="1"/>
        <v>6.583403231468667</v>
      </c>
      <c r="J72" s="7">
        <f t="shared" si="2"/>
        <v>7.314160990161689</v>
      </c>
      <c r="K72" s="8" t="s">
        <v>13</v>
      </c>
    </row>
    <row r="73" spans="1:11" ht="12.75">
      <c r="A73" s="2">
        <v>1876.05</v>
      </c>
      <c r="B73" s="7">
        <v>4.18</v>
      </c>
      <c r="C73" s="7">
        <v>0.3</v>
      </c>
      <c r="D73" s="7">
        <v>0.3267</v>
      </c>
      <c r="E73" s="7">
        <v>10.37091074</v>
      </c>
      <c r="F73" s="7">
        <f t="shared" si="3"/>
        <v>1876.3749999999952</v>
      </c>
      <c r="G73" s="7">
        <f>G69*8/12+G81*4/12</f>
        <v>4.543333333333333</v>
      </c>
      <c r="H73" s="7">
        <f t="shared" si="0"/>
        <v>95.09491159693464</v>
      </c>
      <c r="I73" s="7">
        <f t="shared" si="1"/>
        <v>6.82499365528239</v>
      </c>
      <c r="J73" s="7">
        <f t="shared" si="2"/>
        <v>7.432418090602523</v>
      </c>
      <c r="K73" s="8" t="s">
        <v>13</v>
      </c>
    </row>
    <row r="74" spans="1:11" ht="12.75">
      <c r="A74" s="2">
        <v>1876.06</v>
      </c>
      <c r="B74" s="7">
        <v>4.15</v>
      </c>
      <c r="C74" s="7">
        <v>0.3</v>
      </c>
      <c r="D74" s="7">
        <v>0.32</v>
      </c>
      <c r="E74" s="7">
        <v>10.08541488</v>
      </c>
      <c r="F74" s="7">
        <f t="shared" si="3"/>
        <v>1876.4583333333285</v>
      </c>
      <c r="G74" s="7">
        <f>G69*7/12+G81*5/12</f>
        <v>4.531666666666666</v>
      </c>
      <c r="H74" s="7">
        <f aca="true" t="shared" si="4" ref="H74:H137">B74*$E$1716/E74</f>
        <v>97.08501947120692</v>
      </c>
      <c r="I74" s="7">
        <f aca="true" t="shared" si="5" ref="I74:I137">C74*$E$1716/E74</f>
        <v>7.018194178641463</v>
      </c>
      <c r="J74" s="7">
        <f aca="true" t="shared" si="6" ref="J74:J137">D74*$E$1716/E74</f>
        <v>7.486073790550894</v>
      </c>
      <c r="K74" s="8" t="s">
        <v>13</v>
      </c>
    </row>
    <row r="75" spans="1:11" ht="12.75">
      <c r="A75" s="2">
        <v>1876.07</v>
      </c>
      <c r="B75" s="7">
        <v>4.1</v>
      </c>
      <c r="C75" s="7">
        <v>0.3</v>
      </c>
      <c r="D75" s="7">
        <v>0.3133</v>
      </c>
      <c r="E75" s="7">
        <v>10.08541488</v>
      </c>
      <c r="F75" s="7">
        <f aca="true" t="shared" si="7" ref="F75:F138">F74+1/12</f>
        <v>1876.5416666666617</v>
      </c>
      <c r="G75" s="7">
        <f>G69*6/12+G81*6/12</f>
        <v>4.52</v>
      </c>
      <c r="H75" s="7">
        <f t="shared" si="4"/>
        <v>95.91532044143332</v>
      </c>
      <c r="I75" s="7">
        <f t="shared" si="5"/>
        <v>7.018194178641463</v>
      </c>
      <c r="J75" s="7">
        <f t="shared" si="6"/>
        <v>7.329334120561236</v>
      </c>
      <c r="K75" s="8" t="s">
        <v>13</v>
      </c>
    </row>
    <row r="76" spans="1:11" ht="12.75">
      <c r="A76" s="2">
        <v>1876.08</v>
      </c>
      <c r="B76" s="7">
        <v>3.93</v>
      </c>
      <c r="C76" s="7">
        <v>0.3</v>
      </c>
      <c r="D76" s="7">
        <v>0.3067</v>
      </c>
      <c r="E76" s="7">
        <v>10.18058017</v>
      </c>
      <c r="F76" s="7">
        <f t="shared" si="7"/>
        <v>1876.624999999995</v>
      </c>
      <c r="G76" s="7">
        <f>G69*5/12+G81*7/12</f>
        <v>4.508333333333334</v>
      </c>
      <c r="H76" s="7">
        <f t="shared" si="4"/>
        <v>91.07892914908405</v>
      </c>
      <c r="I76" s="7">
        <f t="shared" si="5"/>
        <v>6.95259001138046</v>
      </c>
      <c r="J76" s="7">
        <f t="shared" si="6"/>
        <v>7.107864521634624</v>
      </c>
      <c r="K76" s="8" t="s">
        <v>13</v>
      </c>
    </row>
    <row r="77" spans="1:11" ht="12.75">
      <c r="A77" s="2">
        <v>1876.09</v>
      </c>
      <c r="B77" s="7">
        <v>3.69</v>
      </c>
      <c r="C77" s="7">
        <v>0.3</v>
      </c>
      <c r="D77" s="7">
        <v>0.3</v>
      </c>
      <c r="E77" s="7">
        <v>10.27574545</v>
      </c>
      <c r="F77" s="7">
        <f t="shared" si="7"/>
        <v>1876.7083333333283</v>
      </c>
      <c r="G77" s="7">
        <f>G69*4/12+G81*8/12</f>
        <v>4.496666666666667</v>
      </c>
      <c r="H77" s="7">
        <f t="shared" si="4"/>
        <v>84.72487219893131</v>
      </c>
      <c r="I77" s="7">
        <f t="shared" si="5"/>
        <v>6.888200991783033</v>
      </c>
      <c r="J77" s="7">
        <f t="shared" si="6"/>
        <v>6.888200991783033</v>
      </c>
      <c r="K77" s="8" t="s">
        <v>13</v>
      </c>
    </row>
    <row r="78" spans="1:11" ht="12.75">
      <c r="A78" s="2">
        <v>1876.1</v>
      </c>
      <c r="B78" s="7">
        <v>3.67</v>
      </c>
      <c r="C78" s="7">
        <v>0.3</v>
      </c>
      <c r="D78" s="7">
        <v>0.2933</v>
      </c>
      <c r="E78" s="7">
        <v>10.46599504</v>
      </c>
      <c r="F78" s="7">
        <f t="shared" si="7"/>
        <v>1876.7916666666615</v>
      </c>
      <c r="G78" s="7">
        <f>G69*3/12+G81*9/12</f>
        <v>4.485</v>
      </c>
      <c r="H78" s="7">
        <f t="shared" si="4"/>
        <v>82.73388786165525</v>
      </c>
      <c r="I78" s="7">
        <f t="shared" si="5"/>
        <v>6.762988108582173</v>
      </c>
      <c r="J78" s="7">
        <f t="shared" si="6"/>
        <v>6.6119480408238385</v>
      </c>
      <c r="K78" s="8" t="s">
        <v>13</v>
      </c>
    </row>
    <row r="79" spans="1:11" ht="12.75">
      <c r="A79" s="2">
        <v>1876.11</v>
      </c>
      <c r="B79" s="7">
        <v>3.6</v>
      </c>
      <c r="C79" s="7">
        <v>0.3</v>
      </c>
      <c r="D79" s="7">
        <v>0.2867</v>
      </c>
      <c r="E79" s="7">
        <v>10.56116033</v>
      </c>
      <c r="F79" s="7">
        <f t="shared" si="7"/>
        <v>1876.8749999999948</v>
      </c>
      <c r="G79" s="7">
        <f>G69*2/12+G81*10/12</f>
        <v>4.473333333333334</v>
      </c>
      <c r="H79" s="7">
        <f t="shared" si="4"/>
        <v>80.42457206025581</v>
      </c>
      <c r="I79" s="7">
        <f t="shared" si="5"/>
        <v>6.702047671687983</v>
      </c>
      <c r="J79" s="7">
        <f t="shared" si="6"/>
        <v>6.4049235582431505</v>
      </c>
      <c r="K79" s="8" t="s">
        <v>13</v>
      </c>
    </row>
    <row r="80" spans="1:11" ht="12.75">
      <c r="A80" s="2">
        <v>1876.12</v>
      </c>
      <c r="B80" s="7">
        <v>3.58</v>
      </c>
      <c r="C80" s="7">
        <v>0.3</v>
      </c>
      <c r="D80" s="7">
        <v>0.28</v>
      </c>
      <c r="E80" s="7">
        <v>10.75149091</v>
      </c>
      <c r="F80" s="7">
        <f t="shared" si="7"/>
        <v>1876.958333333328</v>
      </c>
      <c r="G80" s="7">
        <f>G69*1/12+G81*11/12</f>
        <v>4.461666666666667</v>
      </c>
      <c r="H80" s="7">
        <f t="shared" si="4"/>
        <v>78.56194522885943</v>
      </c>
      <c r="I80" s="7">
        <f t="shared" si="5"/>
        <v>6.583403231468667</v>
      </c>
      <c r="J80" s="7">
        <f t="shared" si="6"/>
        <v>6.14450968270409</v>
      </c>
      <c r="K80" s="8" t="s">
        <v>13</v>
      </c>
    </row>
    <row r="81" spans="1:11" ht="12.75">
      <c r="A81" s="2">
        <v>1877.01</v>
      </c>
      <c r="B81" s="7">
        <v>3.55</v>
      </c>
      <c r="C81" s="7">
        <v>0.2908</v>
      </c>
      <c r="D81" s="7">
        <v>0.2817</v>
      </c>
      <c r="E81" s="7">
        <v>10.9417405</v>
      </c>
      <c r="F81" s="7">
        <f t="shared" si="7"/>
        <v>1877.0416666666613</v>
      </c>
      <c r="G81" s="7">
        <v>4.45</v>
      </c>
      <c r="H81" s="7">
        <f t="shared" si="4"/>
        <v>76.54905542678516</v>
      </c>
      <c r="I81" s="7">
        <f t="shared" si="5"/>
        <v>6.270553610734964</v>
      </c>
      <c r="J81" s="7">
        <f t="shared" si="6"/>
        <v>6.074329271471938</v>
      </c>
      <c r="K81" s="8" t="s">
        <v>13</v>
      </c>
    </row>
    <row r="82" spans="1:11" ht="12.75">
      <c r="A82" s="2">
        <v>1877.02</v>
      </c>
      <c r="B82" s="7">
        <v>3.34</v>
      </c>
      <c r="C82" s="7">
        <v>0.2817</v>
      </c>
      <c r="D82" s="7">
        <v>0.2833</v>
      </c>
      <c r="E82" s="7">
        <v>10.65632562</v>
      </c>
      <c r="F82" s="7">
        <f t="shared" si="7"/>
        <v>1877.1249999999945</v>
      </c>
      <c r="G82" s="7">
        <f>G81*11/12+G93*1/12</f>
        <v>4.440833333333333</v>
      </c>
      <c r="H82" s="7">
        <f t="shared" si="4"/>
        <v>73.94977857292614</v>
      </c>
      <c r="I82" s="7">
        <f t="shared" si="5"/>
        <v>6.237021743710567</v>
      </c>
      <c r="J82" s="7">
        <f t="shared" si="6"/>
        <v>6.272446787338317</v>
      </c>
      <c r="K82" s="8" t="s">
        <v>13</v>
      </c>
    </row>
    <row r="83" spans="1:11" ht="12.75">
      <c r="A83" s="2">
        <v>1877.03</v>
      </c>
      <c r="B83" s="7">
        <v>3.17</v>
      </c>
      <c r="C83" s="7">
        <v>0.2725</v>
      </c>
      <c r="D83" s="7">
        <v>0.285</v>
      </c>
      <c r="E83" s="7">
        <v>10.18058017</v>
      </c>
      <c r="F83" s="7">
        <f t="shared" si="7"/>
        <v>1877.2083333333278</v>
      </c>
      <c r="G83" s="7">
        <f>G81*10/12+G93*2/12</f>
        <v>4.431666666666667</v>
      </c>
      <c r="H83" s="7">
        <f t="shared" si="4"/>
        <v>73.46570112025354</v>
      </c>
      <c r="I83" s="7">
        <f t="shared" si="5"/>
        <v>6.315269260337252</v>
      </c>
      <c r="J83" s="7">
        <f t="shared" si="6"/>
        <v>6.604960510811438</v>
      </c>
      <c r="K83" s="8" t="s">
        <v>13</v>
      </c>
    </row>
    <row r="84" spans="1:11" ht="12.75">
      <c r="A84" s="2">
        <v>1877.04</v>
      </c>
      <c r="B84" s="7">
        <v>2.94</v>
      </c>
      <c r="C84" s="7">
        <v>0.2633</v>
      </c>
      <c r="D84" s="7">
        <v>0.2867</v>
      </c>
      <c r="E84" s="7">
        <v>10.46599504</v>
      </c>
      <c r="F84" s="7">
        <f t="shared" si="7"/>
        <v>1877.291666666661</v>
      </c>
      <c r="G84" s="7">
        <f>G81*9/12+G93*3/12</f>
        <v>4.4225</v>
      </c>
      <c r="H84" s="7">
        <f t="shared" si="4"/>
        <v>66.2772834641053</v>
      </c>
      <c r="I84" s="7">
        <f t="shared" si="5"/>
        <v>5.93564922996562</v>
      </c>
      <c r="J84" s="7">
        <f t="shared" si="6"/>
        <v>6.46316230243503</v>
      </c>
      <c r="K84" s="8" t="s">
        <v>13</v>
      </c>
    </row>
    <row r="85" spans="1:11" ht="12.75">
      <c r="A85" s="2">
        <v>1877.05</v>
      </c>
      <c r="B85" s="7">
        <v>2.94</v>
      </c>
      <c r="C85" s="7">
        <v>0.2542</v>
      </c>
      <c r="D85" s="7">
        <v>0.2883</v>
      </c>
      <c r="E85" s="7">
        <v>10.65632562</v>
      </c>
      <c r="F85" s="7">
        <f t="shared" si="7"/>
        <v>1877.3749999999943</v>
      </c>
      <c r="G85" s="7">
        <f>G81*8/12+G93*4/12</f>
        <v>4.413333333333333</v>
      </c>
      <c r="H85" s="7">
        <f t="shared" si="4"/>
        <v>65.09351766598888</v>
      </c>
      <c r="I85" s="7">
        <f t="shared" si="5"/>
        <v>5.628153806358631</v>
      </c>
      <c r="J85" s="7">
        <f t="shared" si="6"/>
        <v>6.3831500486750326</v>
      </c>
      <c r="K85" s="8" t="s">
        <v>13</v>
      </c>
    </row>
    <row r="86" spans="1:11" ht="12.75">
      <c r="A86" s="2">
        <v>1877.06</v>
      </c>
      <c r="B86" s="7">
        <v>2.73</v>
      </c>
      <c r="C86" s="7">
        <v>0.245</v>
      </c>
      <c r="D86" s="7">
        <v>0.29</v>
      </c>
      <c r="E86" s="7">
        <v>10.08541488</v>
      </c>
      <c r="F86" s="7">
        <f t="shared" si="7"/>
        <v>1877.4583333333276</v>
      </c>
      <c r="G86" s="7">
        <f>G81*7/12+G93*5/12</f>
        <v>4.404166666666667</v>
      </c>
      <c r="H86" s="7">
        <f t="shared" si="4"/>
        <v>63.86556702563732</v>
      </c>
      <c r="I86" s="7">
        <f t="shared" si="5"/>
        <v>5.731525245890529</v>
      </c>
      <c r="J86" s="7">
        <f t="shared" si="6"/>
        <v>6.784254372686748</v>
      </c>
      <c r="K86" s="8" t="s">
        <v>13</v>
      </c>
    </row>
    <row r="87" spans="1:11" ht="12.75">
      <c r="A87" s="2">
        <v>1877.07</v>
      </c>
      <c r="B87" s="7">
        <v>2.85</v>
      </c>
      <c r="C87" s="7">
        <v>0.2358</v>
      </c>
      <c r="D87" s="7">
        <v>0.2917</v>
      </c>
      <c r="E87" s="7">
        <v>10.18058017</v>
      </c>
      <c r="F87" s="7">
        <f t="shared" si="7"/>
        <v>1877.5416666666608</v>
      </c>
      <c r="G87" s="7">
        <f>G81*6/12+G93*6/12</f>
        <v>4.395</v>
      </c>
      <c r="H87" s="7">
        <f t="shared" si="4"/>
        <v>66.04960510811438</v>
      </c>
      <c r="I87" s="7">
        <f t="shared" si="5"/>
        <v>5.464735748945042</v>
      </c>
      <c r="J87" s="7">
        <f t="shared" si="6"/>
        <v>6.7602350210656015</v>
      </c>
      <c r="K87" s="8" t="s">
        <v>13</v>
      </c>
    </row>
    <row r="88" spans="1:11" ht="12.75">
      <c r="A88" s="2">
        <v>1877.08</v>
      </c>
      <c r="B88" s="7">
        <v>3.05</v>
      </c>
      <c r="C88" s="7">
        <v>0.2267</v>
      </c>
      <c r="D88" s="7">
        <v>0.2933</v>
      </c>
      <c r="E88" s="7">
        <v>9.8</v>
      </c>
      <c r="F88" s="7">
        <f t="shared" si="7"/>
        <v>1877.624999999994</v>
      </c>
      <c r="G88" s="7">
        <f>G81*5/12+G93*7/12</f>
        <v>4.385833333333333</v>
      </c>
      <c r="H88" s="7">
        <f t="shared" si="4"/>
        <v>73.42968367346937</v>
      </c>
      <c r="I88" s="7">
        <f t="shared" si="5"/>
        <v>5.457871897959183</v>
      </c>
      <c r="J88" s="7">
        <f t="shared" si="6"/>
        <v>7.061287285714285</v>
      </c>
      <c r="K88" s="8" t="s">
        <v>13</v>
      </c>
    </row>
    <row r="89" spans="1:11" ht="12.75">
      <c r="A89" s="2">
        <v>1877.09</v>
      </c>
      <c r="B89" s="7">
        <v>3.24</v>
      </c>
      <c r="C89" s="7">
        <v>0.2175</v>
      </c>
      <c r="D89" s="7">
        <v>0.295</v>
      </c>
      <c r="E89" s="7">
        <v>9.704834711</v>
      </c>
      <c r="F89" s="7">
        <f t="shared" si="7"/>
        <v>1877.7083333333273</v>
      </c>
      <c r="G89" s="7">
        <f>G81*4/12+G93*8/12</f>
        <v>4.376666666666667</v>
      </c>
      <c r="H89" s="7">
        <f t="shared" si="4"/>
        <v>78.76889640722496</v>
      </c>
      <c r="I89" s="7">
        <f t="shared" si="5"/>
        <v>5.287726842151675</v>
      </c>
      <c r="J89" s="7">
        <f t="shared" si="6"/>
        <v>7.171859395102272</v>
      </c>
      <c r="K89" s="8" t="s">
        <v>13</v>
      </c>
    </row>
    <row r="90" spans="1:11" ht="12.75">
      <c r="A90" s="2">
        <v>1877.1</v>
      </c>
      <c r="B90" s="7">
        <v>3.31</v>
      </c>
      <c r="C90" s="7">
        <v>0.2083</v>
      </c>
      <c r="D90" s="7">
        <v>0.2967</v>
      </c>
      <c r="E90" s="7">
        <v>9.704834711</v>
      </c>
      <c r="F90" s="7">
        <f t="shared" si="7"/>
        <v>1877.7916666666606</v>
      </c>
      <c r="G90" s="7">
        <f>G81*3/12+G93*9/12</f>
        <v>4.367500000000001</v>
      </c>
      <c r="H90" s="7">
        <f t="shared" si="4"/>
        <v>80.4706935518255</v>
      </c>
      <c r="I90" s="7">
        <f t="shared" si="5"/>
        <v>5.064062074575604</v>
      </c>
      <c r="J90" s="7">
        <f t="shared" si="6"/>
        <v>7.213188754328286</v>
      </c>
      <c r="K90" s="8" t="s">
        <v>13</v>
      </c>
    </row>
    <row r="91" spans="1:11" ht="12.75">
      <c r="A91" s="2">
        <v>1877.11</v>
      </c>
      <c r="B91" s="7">
        <v>3.26</v>
      </c>
      <c r="C91" s="7">
        <v>0.1992</v>
      </c>
      <c r="D91" s="7">
        <v>0.2983</v>
      </c>
      <c r="E91" s="7">
        <v>9.514585124</v>
      </c>
      <c r="F91" s="7">
        <f t="shared" si="7"/>
        <v>1877.8749999999939</v>
      </c>
      <c r="G91" s="7">
        <f>G81*2/12+G93*10/12</f>
        <v>4.358333333333333</v>
      </c>
      <c r="H91" s="7">
        <f t="shared" si="4"/>
        <v>80.83987583019703</v>
      </c>
      <c r="I91" s="7">
        <f t="shared" si="5"/>
        <v>4.939663578335966</v>
      </c>
      <c r="J91" s="7">
        <f t="shared" si="6"/>
        <v>7.3970966135422636</v>
      </c>
      <c r="K91" s="8" t="s">
        <v>13</v>
      </c>
    </row>
    <row r="92" spans="1:11" ht="12.75">
      <c r="A92" s="2">
        <v>1877.12</v>
      </c>
      <c r="B92" s="7">
        <v>3.25</v>
      </c>
      <c r="C92" s="7">
        <v>0.19</v>
      </c>
      <c r="D92" s="7">
        <v>0.3</v>
      </c>
      <c r="E92" s="7">
        <v>9.514585124</v>
      </c>
      <c r="F92" s="7">
        <f t="shared" si="7"/>
        <v>1877.9583333333271</v>
      </c>
      <c r="G92" s="7">
        <f>G81*1/12+G93*11/12</f>
        <v>4.349166666666666</v>
      </c>
      <c r="H92" s="7">
        <f t="shared" si="4"/>
        <v>80.59190075096332</v>
      </c>
      <c r="I92" s="7">
        <f t="shared" si="5"/>
        <v>4.711526505440933</v>
      </c>
      <c r="J92" s="7">
        <f t="shared" si="6"/>
        <v>7.439252377011997</v>
      </c>
      <c r="K92" s="8" t="s">
        <v>13</v>
      </c>
    </row>
    <row r="93" spans="1:11" ht="12.75">
      <c r="A93" s="2">
        <v>1878.01</v>
      </c>
      <c r="B93" s="7">
        <v>3.25</v>
      </c>
      <c r="C93" s="7">
        <v>0.1892</v>
      </c>
      <c r="D93" s="7">
        <v>0.3008</v>
      </c>
      <c r="E93" s="7">
        <v>9.229089256</v>
      </c>
      <c r="F93" s="7">
        <f t="shared" si="7"/>
        <v>1878.0416666666604</v>
      </c>
      <c r="G93" s="7">
        <v>4.34</v>
      </c>
      <c r="H93" s="7">
        <f t="shared" si="4"/>
        <v>83.08495873539096</v>
      </c>
      <c r="I93" s="7">
        <f t="shared" si="5"/>
        <v>4.836822828534144</v>
      </c>
      <c r="J93" s="7">
        <f t="shared" si="6"/>
        <v>7.68983248849403</v>
      </c>
      <c r="K93" s="8" t="s">
        <v>13</v>
      </c>
    </row>
    <row r="94" spans="1:11" ht="12.75">
      <c r="A94" s="2">
        <v>1878.02</v>
      </c>
      <c r="B94" s="7">
        <v>3.18</v>
      </c>
      <c r="C94" s="7">
        <v>0.1883</v>
      </c>
      <c r="D94" s="7">
        <v>0.3017</v>
      </c>
      <c r="E94" s="7">
        <v>9.134004959</v>
      </c>
      <c r="F94" s="7">
        <f t="shared" si="7"/>
        <v>1878.1249999999936</v>
      </c>
      <c r="G94" s="7">
        <f>G93*11/12+G105*1/12</f>
        <v>4.33</v>
      </c>
      <c r="H94" s="7">
        <f t="shared" si="4"/>
        <v>82.14171585934213</v>
      </c>
      <c r="I94" s="7">
        <f t="shared" si="5"/>
        <v>4.86392613091639</v>
      </c>
      <c r="J94" s="7">
        <f t="shared" si="6"/>
        <v>7.79313071533444</v>
      </c>
      <c r="K94" s="8" t="s">
        <v>13</v>
      </c>
    </row>
    <row r="95" spans="1:11" ht="12.75">
      <c r="A95" s="2">
        <v>1878.03</v>
      </c>
      <c r="B95" s="7">
        <v>3.24</v>
      </c>
      <c r="C95" s="7">
        <v>0.1875</v>
      </c>
      <c r="D95" s="7">
        <v>0.3025</v>
      </c>
      <c r="E95" s="7">
        <v>8.94367438</v>
      </c>
      <c r="F95" s="7">
        <f t="shared" si="7"/>
        <v>1878.208333333327</v>
      </c>
      <c r="G95" s="7">
        <f>G93*10/12+G105*2/12</f>
        <v>4.32</v>
      </c>
      <c r="H95" s="7">
        <f t="shared" si="4"/>
        <v>85.47260192180656</v>
      </c>
      <c r="I95" s="7">
        <f t="shared" si="5"/>
        <v>4.946331129734175</v>
      </c>
      <c r="J95" s="7">
        <f t="shared" si="6"/>
        <v>7.980080889304469</v>
      </c>
      <c r="K95" s="8" t="s">
        <v>13</v>
      </c>
    </row>
    <row r="96" spans="1:11" ht="12.75">
      <c r="A96" s="2">
        <v>1878.04</v>
      </c>
      <c r="B96" s="7">
        <v>3.33</v>
      </c>
      <c r="C96" s="7">
        <v>0.1867</v>
      </c>
      <c r="D96" s="7">
        <v>0.3033</v>
      </c>
      <c r="E96" s="7">
        <v>8.848509091</v>
      </c>
      <c r="F96" s="7">
        <f t="shared" si="7"/>
        <v>1878.2916666666601</v>
      </c>
      <c r="G96" s="7">
        <f>G93*9/12+G105*3/12</f>
        <v>4.3100000000000005</v>
      </c>
      <c r="H96" s="7">
        <f t="shared" si="4"/>
        <v>88.79162940558253</v>
      </c>
      <c r="I96" s="7">
        <f t="shared" si="5"/>
        <v>4.978197360367044</v>
      </c>
      <c r="J96" s="7">
        <f t="shared" si="6"/>
        <v>8.087237597211166</v>
      </c>
      <c r="K96" s="8" t="s">
        <v>13</v>
      </c>
    </row>
    <row r="97" spans="1:11" ht="12.75">
      <c r="A97" s="2">
        <v>1878.05</v>
      </c>
      <c r="B97" s="7">
        <v>3.34</v>
      </c>
      <c r="C97" s="7">
        <v>0.1858</v>
      </c>
      <c r="D97" s="7">
        <v>0.3042</v>
      </c>
      <c r="E97" s="7">
        <v>8.563094215</v>
      </c>
      <c r="F97" s="7">
        <f t="shared" si="7"/>
        <v>1878.3749999999934</v>
      </c>
      <c r="G97" s="7">
        <f>G93*8/12+G105*4/12</f>
        <v>4.3</v>
      </c>
      <c r="H97" s="7">
        <f t="shared" si="4"/>
        <v>92.02665534376582</v>
      </c>
      <c r="I97" s="7">
        <f t="shared" si="5"/>
        <v>5.1193271146322425</v>
      </c>
      <c r="J97" s="7">
        <f t="shared" si="6"/>
        <v>8.381589387896279</v>
      </c>
      <c r="K97" s="8" t="s">
        <v>13</v>
      </c>
    </row>
    <row r="98" spans="1:11" ht="12.75">
      <c r="A98" s="2">
        <v>1878.06</v>
      </c>
      <c r="B98" s="7">
        <v>3.41</v>
      </c>
      <c r="C98" s="7">
        <v>0.185</v>
      </c>
      <c r="D98" s="7">
        <v>0.305</v>
      </c>
      <c r="E98" s="7">
        <v>8.372844628</v>
      </c>
      <c r="F98" s="7">
        <f t="shared" si="7"/>
        <v>1878.4583333333267</v>
      </c>
      <c r="G98" s="7">
        <f>G93*7/12+G105*5/12</f>
        <v>4.29</v>
      </c>
      <c r="H98" s="7">
        <f t="shared" si="4"/>
        <v>96.09023166505128</v>
      </c>
      <c r="I98" s="7">
        <f t="shared" si="5"/>
        <v>5.213106409980787</v>
      </c>
      <c r="J98" s="7">
        <f t="shared" si="6"/>
        <v>8.594580838076434</v>
      </c>
      <c r="K98" s="8" t="s">
        <v>13</v>
      </c>
    </row>
    <row r="99" spans="1:11" ht="12.75">
      <c r="A99" s="2">
        <v>1878.07</v>
      </c>
      <c r="B99" s="7">
        <v>3.48</v>
      </c>
      <c r="C99" s="7">
        <v>0.1842</v>
      </c>
      <c r="D99" s="7">
        <v>0.3058</v>
      </c>
      <c r="E99" s="7">
        <v>8.467928926</v>
      </c>
      <c r="F99" s="7">
        <f t="shared" si="7"/>
        <v>1878.54166666666</v>
      </c>
      <c r="G99" s="7">
        <f>G93*6/12+G105*6/12</f>
        <v>4.279999999999999</v>
      </c>
      <c r="H99" s="7">
        <f t="shared" si="4"/>
        <v>96.96163574058792</v>
      </c>
      <c r="I99" s="7">
        <f t="shared" si="5"/>
        <v>5.13227968488974</v>
      </c>
      <c r="J99" s="7">
        <f t="shared" si="6"/>
        <v>8.520364428009135</v>
      </c>
      <c r="K99" s="8" t="s">
        <v>13</v>
      </c>
    </row>
    <row r="100" spans="1:11" ht="12.75">
      <c r="A100" s="2">
        <v>1878.08</v>
      </c>
      <c r="B100" s="7">
        <v>3.45</v>
      </c>
      <c r="C100" s="7">
        <v>0.1833</v>
      </c>
      <c r="D100" s="7">
        <v>0.3067</v>
      </c>
      <c r="E100" s="7">
        <v>8.563094215</v>
      </c>
      <c r="F100" s="7">
        <f t="shared" si="7"/>
        <v>1878.6249999999932</v>
      </c>
      <c r="G100" s="7">
        <f>G93*5/12+G105*7/12</f>
        <v>4.27</v>
      </c>
      <c r="H100" s="7">
        <f t="shared" si="4"/>
        <v>95.05747333412937</v>
      </c>
      <c r="I100" s="7">
        <f t="shared" si="5"/>
        <v>5.050444887578525</v>
      </c>
      <c r="J100" s="7">
        <f t="shared" si="6"/>
        <v>8.450471614949993</v>
      </c>
      <c r="K100" s="8" t="s">
        <v>13</v>
      </c>
    </row>
    <row r="101" spans="1:11" ht="12.75">
      <c r="A101" s="2">
        <v>1878.09</v>
      </c>
      <c r="B101" s="7">
        <v>3.52</v>
      </c>
      <c r="C101" s="7">
        <v>0.1825</v>
      </c>
      <c r="D101" s="7">
        <v>0.3075</v>
      </c>
      <c r="E101" s="7">
        <v>8.563094215</v>
      </c>
      <c r="F101" s="7">
        <f t="shared" si="7"/>
        <v>1878.7083333333264</v>
      </c>
      <c r="G101" s="7">
        <f>G93*4/12+G105*8/12</f>
        <v>4.26</v>
      </c>
      <c r="H101" s="7">
        <f t="shared" si="4"/>
        <v>96.98617569163345</v>
      </c>
      <c r="I101" s="7">
        <f t="shared" si="5"/>
        <v>5.028402574921336</v>
      </c>
      <c r="J101" s="7">
        <f t="shared" si="6"/>
        <v>8.472513927607183</v>
      </c>
      <c r="K101" s="8" t="s">
        <v>13</v>
      </c>
    </row>
    <row r="102" spans="1:11" ht="12.75">
      <c r="A102" s="2">
        <v>1878.1</v>
      </c>
      <c r="B102" s="7">
        <v>3.48</v>
      </c>
      <c r="C102" s="7">
        <v>0.1817</v>
      </c>
      <c r="D102" s="7">
        <v>0.3083</v>
      </c>
      <c r="E102" s="7">
        <v>8.467928926</v>
      </c>
      <c r="F102" s="7">
        <f t="shared" si="7"/>
        <v>1878.7916666666597</v>
      </c>
      <c r="G102" s="7">
        <f>G93*3/12+G105*9/12</f>
        <v>4.25</v>
      </c>
      <c r="H102" s="7">
        <f t="shared" si="4"/>
        <v>96.96163574058792</v>
      </c>
      <c r="I102" s="7">
        <f t="shared" si="5"/>
        <v>5.06262333737495</v>
      </c>
      <c r="J102" s="7">
        <f t="shared" si="6"/>
        <v>8.590020775523925</v>
      </c>
      <c r="K102" s="8" t="s">
        <v>13</v>
      </c>
    </row>
    <row r="103" spans="1:11" ht="12.75">
      <c r="A103" s="2">
        <v>1878.11</v>
      </c>
      <c r="B103" s="7">
        <v>3.47</v>
      </c>
      <c r="C103" s="7">
        <v>0.1808</v>
      </c>
      <c r="D103" s="7">
        <v>0.3092</v>
      </c>
      <c r="E103" s="7">
        <v>8.372844628</v>
      </c>
      <c r="F103" s="7">
        <f t="shared" si="7"/>
        <v>1878.874999999993</v>
      </c>
      <c r="G103" s="7">
        <f>G93*2/12+G105*10/12</f>
        <v>4.239999999999999</v>
      </c>
      <c r="H103" s="7">
        <f t="shared" si="4"/>
        <v>97.7809688790991</v>
      </c>
      <c r="I103" s="7">
        <f t="shared" si="5"/>
        <v>5.094754804997439</v>
      </c>
      <c r="J103" s="7">
        <f t="shared" si="6"/>
        <v>8.71293244305978</v>
      </c>
      <c r="K103" s="8" t="s">
        <v>13</v>
      </c>
    </row>
    <row r="104" spans="1:11" ht="12.75">
      <c r="A104" s="2">
        <v>1878.12</v>
      </c>
      <c r="B104" s="7">
        <v>3.45</v>
      </c>
      <c r="C104" s="7">
        <v>0.18</v>
      </c>
      <c r="D104" s="7">
        <v>0.31</v>
      </c>
      <c r="E104" s="7">
        <v>8.18251405</v>
      </c>
      <c r="F104" s="7">
        <f t="shared" si="7"/>
        <v>1878.9583333333262</v>
      </c>
      <c r="G104" s="7">
        <f>G93*1/12+G105*11/12</f>
        <v>4.2299999999999995</v>
      </c>
      <c r="H104" s="7">
        <f t="shared" si="4"/>
        <v>99.47872927880887</v>
      </c>
      <c r="I104" s="7">
        <f t="shared" si="5"/>
        <v>5.190194571068289</v>
      </c>
      <c r="J104" s="7">
        <f t="shared" si="6"/>
        <v>8.938668427950942</v>
      </c>
      <c r="K104" s="8" t="s">
        <v>13</v>
      </c>
    </row>
    <row r="105" spans="1:11" ht="12.75">
      <c r="A105" s="2">
        <v>1879.01</v>
      </c>
      <c r="B105" s="7">
        <v>3.58</v>
      </c>
      <c r="C105" s="7">
        <v>0.1817</v>
      </c>
      <c r="D105" s="7">
        <v>0.3158</v>
      </c>
      <c r="E105" s="7">
        <v>8.277679339</v>
      </c>
      <c r="F105" s="7">
        <f t="shared" si="7"/>
        <v>1879.0416666666595</v>
      </c>
      <c r="G105" s="7">
        <v>4.22</v>
      </c>
      <c r="H105" s="7">
        <f t="shared" si="4"/>
        <v>102.04043976678618</v>
      </c>
      <c r="I105" s="7">
        <f t="shared" si="5"/>
        <v>5.178979861906439</v>
      </c>
      <c r="J105" s="7">
        <f t="shared" si="6"/>
        <v>9.001220915740525</v>
      </c>
      <c r="K105" s="8" t="s">
        <v>13</v>
      </c>
    </row>
    <row r="106" spans="1:11" ht="12.75">
      <c r="A106" s="2">
        <v>1879.02</v>
      </c>
      <c r="B106" s="7">
        <v>3.71</v>
      </c>
      <c r="C106" s="7">
        <v>0.1833</v>
      </c>
      <c r="D106" s="7">
        <v>0.3217</v>
      </c>
      <c r="E106" s="7">
        <v>8.372844628</v>
      </c>
      <c r="F106" s="7">
        <f t="shared" si="7"/>
        <v>1879.1249999999927</v>
      </c>
      <c r="G106" s="7">
        <f>G105*11/12+G117*1/12</f>
        <v>4.203333333333333</v>
      </c>
      <c r="H106" s="7">
        <f t="shared" si="4"/>
        <v>104.54391773529039</v>
      </c>
      <c r="I106" s="7">
        <f t="shared" si="5"/>
        <v>5.165202188916099</v>
      </c>
      <c r="J106" s="7">
        <f t="shared" si="6"/>
        <v>9.065169362653076</v>
      </c>
      <c r="K106" s="8" t="s">
        <v>13</v>
      </c>
    </row>
    <row r="107" spans="1:11" ht="12.75">
      <c r="A107" s="2">
        <v>1879.03</v>
      </c>
      <c r="B107" s="7">
        <v>3.65</v>
      </c>
      <c r="C107" s="7">
        <v>0.185</v>
      </c>
      <c r="D107" s="7">
        <v>0.3275</v>
      </c>
      <c r="E107" s="7">
        <v>8.277679339</v>
      </c>
      <c r="F107" s="7">
        <f t="shared" si="7"/>
        <v>1879.208333333326</v>
      </c>
      <c r="G107" s="7">
        <f>G105*10/12+G117*2/12</f>
        <v>4.186666666666666</v>
      </c>
      <c r="H107" s="7">
        <f t="shared" si="4"/>
        <v>104.03564389630434</v>
      </c>
      <c r="I107" s="7">
        <f t="shared" si="5"/>
        <v>5.273039485155151</v>
      </c>
      <c r="J107" s="7">
        <f t="shared" si="6"/>
        <v>9.334705034531417</v>
      </c>
      <c r="K107" s="8" t="s">
        <v>13</v>
      </c>
    </row>
    <row r="108" spans="1:11" ht="12.75">
      <c r="A108" s="2">
        <v>1879.04</v>
      </c>
      <c r="B108" s="7">
        <v>3.77</v>
      </c>
      <c r="C108" s="7">
        <v>0.1867</v>
      </c>
      <c r="D108" s="7">
        <v>0.3333</v>
      </c>
      <c r="E108" s="7">
        <v>8.18251405</v>
      </c>
      <c r="F108" s="7">
        <f t="shared" si="7"/>
        <v>1879.2916666666592</v>
      </c>
      <c r="G108" s="7">
        <f>G105*9/12+G117*3/12</f>
        <v>4.17</v>
      </c>
      <c r="H108" s="7">
        <f t="shared" si="4"/>
        <v>108.70574184959695</v>
      </c>
      <c r="I108" s="7">
        <f t="shared" si="5"/>
        <v>5.3833851467691645</v>
      </c>
      <c r="J108" s="7">
        <f t="shared" si="6"/>
        <v>9.610510280761448</v>
      </c>
      <c r="K108" s="8" t="s">
        <v>13</v>
      </c>
    </row>
    <row r="109" spans="1:11" ht="12.75">
      <c r="A109" s="2">
        <v>1879.05</v>
      </c>
      <c r="B109" s="7">
        <v>3.94</v>
      </c>
      <c r="C109" s="7">
        <v>0.1883</v>
      </c>
      <c r="D109" s="7">
        <v>0.3392</v>
      </c>
      <c r="E109" s="7">
        <v>8.18251405</v>
      </c>
      <c r="F109" s="7">
        <f t="shared" si="7"/>
        <v>1879.3749999999925</v>
      </c>
      <c r="G109" s="7">
        <f>G105*8/12+G117*4/12</f>
        <v>4.153333333333332</v>
      </c>
      <c r="H109" s="7">
        <f t="shared" si="4"/>
        <v>113.6075922778281</v>
      </c>
      <c r="I109" s="7">
        <f t="shared" si="5"/>
        <v>5.429520209623104</v>
      </c>
      <c r="J109" s="7">
        <f t="shared" si="6"/>
        <v>9.780633325035353</v>
      </c>
      <c r="K109" s="8" t="s">
        <v>13</v>
      </c>
    </row>
    <row r="110" spans="1:11" ht="12.75">
      <c r="A110" s="2">
        <v>1879.06</v>
      </c>
      <c r="B110" s="7">
        <v>3.96</v>
      </c>
      <c r="C110" s="7">
        <v>0.19</v>
      </c>
      <c r="D110" s="7">
        <v>0.345</v>
      </c>
      <c r="E110" s="7">
        <v>8.087381157</v>
      </c>
      <c r="F110" s="7">
        <f t="shared" si="7"/>
        <v>1879.4583333333258</v>
      </c>
      <c r="G110" s="7">
        <f>G105*7/12+G117*5/12</f>
        <v>4.136666666666667</v>
      </c>
      <c r="H110" s="7">
        <f t="shared" si="4"/>
        <v>115.52744477627444</v>
      </c>
      <c r="I110" s="7">
        <f t="shared" si="5"/>
        <v>5.542983461487916</v>
      </c>
      <c r="J110" s="7">
        <f t="shared" si="6"/>
        <v>10.064891022175425</v>
      </c>
      <c r="K110" s="8" t="s">
        <v>13</v>
      </c>
    </row>
    <row r="111" spans="1:11" ht="12.75">
      <c r="A111" s="2">
        <v>1879.07</v>
      </c>
      <c r="B111" s="7">
        <v>4.04</v>
      </c>
      <c r="C111" s="7">
        <v>0.1917</v>
      </c>
      <c r="D111" s="7">
        <v>0.3508</v>
      </c>
      <c r="E111" s="7">
        <v>8.18251405</v>
      </c>
      <c r="F111" s="7">
        <f t="shared" si="7"/>
        <v>1879.541666666659</v>
      </c>
      <c r="G111" s="7">
        <f>G105*6/12+G117*6/12</f>
        <v>4.119999999999999</v>
      </c>
      <c r="H111" s="7">
        <f t="shared" si="4"/>
        <v>116.49103370619939</v>
      </c>
      <c r="I111" s="7">
        <f t="shared" si="5"/>
        <v>5.527557218187728</v>
      </c>
      <c r="J111" s="7">
        <f t="shared" si="6"/>
        <v>10.115112530726421</v>
      </c>
      <c r="K111" s="8" t="s">
        <v>13</v>
      </c>
    </row>
    <row r="112" spans="1:11" ht="12.75">
      <c r="A112" s="2">
        <v>1879.08</v>
      </c>
      <c r="B112" s="7">
        <v>4.07</v>
      </c>
      <c r="C112" s="7">
        <v>0.1933</v>
      </c>
      <c r="D112" s="7">
        <v>0.3567</v>
      </c>
      <c r="E112" s="7">
        <v>8.18251405</v>
      </c>
      <c r="F112" s="7">
        <f t="shared" si="7"/>
        <v>1879.6249999999923</v>
      </c>
      <c r="G112" s="7">
        <f>G105*5/12+G117*7/12</f>
        <v>4.103333333333333</v>
      </c>
      <c r="H112" s="7">
        <f t="shared" si="4"/>
        <v>117.35606613471076</v>
      </c>
      <c r="I112" s="7">
        <f t="shared" si="5"/>
        <v>5.573692281041668</v>
      </c>
      <c r="J112" s="7">
        <f t="shared" si="6"/>
        <v>10.285235575000327</v>
      </c>
      <c r="K112" s="8" t="s">
        <v>13</v>
      </c>
    </row>
    <row r="113" spans="1:11" ht="12.75">
      <c r="A113" s="2">
        <v>1879.09</v>
      </c>
      <c r="B113" s="7">
        <v>4.22</v>
      </c>
      <c r="C113" s="7">
        <v>0.195</v>
      </c>
      <c r="D113" s="7">
        <v>0.3625</v>
      </c>
      <c r="E113" s="7">
        <v>8.467928926</v>
      </c>
      <c r="F113" s="7">
        <f t="shared" si="7"/>
        <v>1879.7083333333255</v>
      </c>
      <c r="G113" s="7">
        <f>G105*4/12+G117*8/12</f>
        <v>4.086666666666666</v>
      </c>
      <c r="H113" s="7">
        <f t="shared" si="4"/>
        <v>117.57991460496581</v>
      </c>
      <c r="I113" s="7">
        <f t="shared" si="5"/>
        <v>5.433195106153634</v>
      </c>
      <c r="J113" s="7">
        <f t="shared" si="6"/>
        <v>10.100170389644575</v>
      </c>
      <c r="K113" s="8" t="s">
        <v>13</v>
      </c>
    </row>
    <row r="114" spans="1:11" ht="12.75">
      <c r="A114" s="2">
        <v>1879.1</v>
      </c>
      <c r="B114" s="7">
        <v>4.68</v>
      </c>
      <c r="C114" s="7">
        <v>0.1967</v>
      </c>
      <c r="D114" s="7">
        <v>0.3683</v>
      </c>
      <c r="E114" s="7">
        <v>8.94367438</v>
      </c>
      <c r="F114" s="7">
        <f t="shared" si="7"/>
        <v>1879.7916666666588</v>
      </c>
      <c r="G114" s="7">
        <f>G105*3/12+G117*9/12</f>
        <v>4.069999999999999</v>
      </c>
      <c r="H114" s="7">
        <f t="shared" si="4"/>
        <v>123.460424998165</v>
      </c>
      <c r="I114" s="7">
        <f t="shared" si="5"/>
        <v>5.1890311104997995</v>
      </c>
      <c r="J114" s="7">
        <f t="shared" si="6"/>
        <v>9.715913360432516</v>
      </c>
      <c r="K114" s="8" t="s">
        <v>13</v>
      </c>
    </row>
    <row r="115" spans="1:11" ht="12.75">
      <c r="A115" s="2">
        <v>1879.11</v>
      </c>
      <c r="B115" s="7">
        <v>4.93</v>
      </c>
      <c r="C115" s="7">
        <v>0.1983</v>
      </c>
      <c r="D115" s="7">
        <v>0.3742</v>
      </c>
      <c r="E115" s="7">
        <v>9.419419835</v>
      </c>
      <c r="F115" s="7">
        <f t="shared" si="7"/>
        <v>1879.874999999992</v>
      </c>
      <c r="G115" s="7">
        <f>G105*2/12+G117*10/12</f>
        <v>4.053333333333333</v>
      </c>
      <c r="H115" s="7">
        <f t="shared" si="4"/>
        <v>123.48683468571606</v>
      </c>
      <c r="I115" s="7">
        <f t="shared" si="5"/>
        <v>4.9670262308676465</v>
      </c>
      <c r="J115" s="7">
        <f t="shared" si="6"/>
        <v>9.37297637715922</v>
      </c>
      <c r="K115" s="8" t="s">
        <v>13</v>
      </c>
    </row>
    <row r="116" spans="1:11" ht="12.75">
      <c r="A116" s="2">
        <v>1879.12</v>
      </c>
      <c r="B116" s="7">
        <v>4.92</v>
      </c>
      <c r="C116" s="7">
        <v>0.2</v>
      </c>
      <c r="D116" s="7">
        <v>0.38</v>
      </c>
      <c r="E116" s="7">
        <v>9.704834711</v>
      </c>
      <c r="F116" s="7">
        <f t="shared" si="7"/>
        <v>1879.9583333333253</v>
      </c>
      <c r="G116" s="7">
        <f>G105*1/12+G117*11/12</f>
        <v>4.036666666666667</v>
      </c>
      <c r="H116" s="7">
        <f t="shared" si="4"/>
        <v>119.6120278776379</v>
      </c>
      <c r="I116" s="7">
        <f t="shared" si="5"/>
        <v>4.862277556001541</v>
      </c>
      <c r="J116" s="7">
        <f t="shared" si="6"/>
        <v>9.238327356402928</v>
      </c>
      <c r="K116" s="8" t="s">
        <v>13</v>
      </c>
    </row>
    <row r="117" spans="1:11" ht="12.75">
      <c r="A117" s="2">
        <v>1880.01</v>
      </c>
      <c r="B117" s="7">
        <v>5.11</v>
      </c>
      <c r="C117" s="7">
        <v>0.205</v>
      </c>
      <c r="D117" s="7">
        <v>0.3892</v>
      </c>
      <c r="E117" s="7">
        <v>9.990330579</v>
      </c>
      <c r="F117" s="7">
        <f t="shared" si="7"/>
        <v>1880.0416666666586</v>
      </c>
      <c r="G117" s="7">
        <v>4.02</v>
      </c>
      <c r="H117" s="7">
        <f t="shared" si="4"/>
        <v>120.68100954880325</v>
      </c>
      <c r="I117" s="7">
        <f t="shared" si="5"/>
        <v>4.841410363503848</v>
      </c>
      <c r="J117" s="7">
        <f t="shared" si="6"/>
        <v>9.19159469988145</v>
      </c>
      <c r="K117" s="8" t="s">
        <v>13</v>
      </c>
    </row>
    <row r="118" spans="1:11" ht="12.75">
      <c r="A118" s="2">
        <v>1880.02</v>
      </c>
      <c r="B118" s="7">
        <v>5.2</v>
      </c>
      <c r="C118" s="7">
        <v>0.21</v>
      </c>
      <c r="D118" s="7">
        <v>0.3983</v>
      </c>
      <c r="E118" s="7">
        <v>9.990330579</v>
      </c>
      <c r="F118" s="7">
        <f t="shared" si="7"/>
        <v>1880.1249999999918</v>
      </c>
      <c r="G118" s="7">
        <f>G117*11/12+G129*1/12</f>
        <v>3.993333333333333</v>
      </c>
      <c r="H118" s="7">
        <f t="shared" si="4"/>
        <v>122.80650678156103</v>
      </c>
      <c r="I118" s="7">
        <f t="shared" si="5"/>
        <v>4.959493543101503</v>
      </c>
      <c r="J118" s="7">
        <f t="shared" si="6"/>
        <v>9.406506086749184</v>
      </c>
      <c r="K118" s="8" t="s">
        <v>13</v>
      </c>
    </row>
    <row r="119" spans="1:11" ht="12.75">
      <c r="A119" s="2">
        <v>1880.03</v>
      </c>
      <c r="B119" s="7">
        <v>5.3</v>
      </c>
      <c r="C119" s="7">
        <v>0.215</v>
      </c>
      <c r="D119" s="7">
        <v>0.4075</v>
      </c>
      <c r="E119" s="7">
        <v>10.08541488</v>
      </c>
      <c r="F119" s="7">
        <f t="shared" si="7"/>
        <v>1880.208333333325</v>
      </c>
      <c r="G119" s="7">
        <f>G117*10/12+G129*2/12</f>
        <v>3.9666666666666663</v>
      </c>
      <c r="H119" s="7">
        <f t="shared" si="4"/>
        <v>123.98809715599918</v>
      </c>
      <c r="I119" s="7">
        <f t="shared" si="5"/>
        <v>5.029705828026382</v>
      </c>
      <c r="J119" s="7">
        <f t="shared" si="6"/>
        <v>9.533047092654654</v>
      </c>
      <c r="K119" s="8" t="s">
        <v>13</v>
      </c>
    </row>
    <row r="120" spans="1:11" ht="12.75">
      <c r="A120" s="2">
        <v>1880.04</v>
      </c>
      <c r="B120" s="7">
        <v>5.18</v>
      </c>
      <c r="C120" s="7">
        <v>0.22</v>
      </c>
      <c r="D120" s="7">
        <v>0.4167</v>
      </c>
      <c r="E120" s="7">
        <v>9.704834711</v>
      </c>
      <c r="F120" s="7">
        <f t="shared" si="7"/>
        <v>1880.2916666666583</v>
      </c>
      <c r="G120" s="7">
        <f>G117*9/12+G129*3/12</f>
        <v>3.9399999999999995</v>
      </c>
      <c r="H120" s="7">
        <f t="shared" si="4"/>
        <v>125.93298870043989</v>
      </c>
      <c r="I120" s="7">
        <f t="shared" si="5"/>
        <v>5.348505311601695</v>
      </c>
      <c r="J120" s="7">
        <f t="shared" si="6"/>
        <v>10.13055528792921</v>
      </c>
      <c r="K120" s="8" t="s">
        <v>13</v>
      </c>
    </row>
    <row r="121" spans="1:11" ht="12.75">
      <c r="A121" s="2">
        <v>1880.05</v>
      </c>
      <c r="B121" s="7">
        <v>4.77</v>
      </c>
      <c r="C121" s="7">
        <v>0.225</v>
      </c>
      <c r="D121" s="7">
        <v>0.4258</v>
      </c>
      <c r="E121" s="7">
        <v>9.419419835</v>
      </c>
      <c r="F121" s="7">
        <f t="shared" si="7"/>
        <v>1880.3749999999916</v>
      </c>
      <c r="G121" s="7">
        <f>G117*8/12+G129*4/12</f>
        <v>3.913333333333333</v>
      </c>
      <c r="H121" s="7">
        <f t="shared" si="4"/>
        <v>119.47914836731555</v>
      </c>
      <c r="I121" s="7">
        <f t="shared" si="5"/>
        <v>5.635808885250734</v>
      </c>
      <c r="J121" s="7">
        <f t="shared" si="6"/>
        <v>10.665455214843389</v>
      </c>
      <c r="K121" s="8" t="s">
        <v>13</v>
      </c>
    </row>
    <row r="122" spans="1:11" ht="12.75">
      <c r="A122" s="2">
        <v>1880.06</v>
      </c>
      <c r="B122" s="7">
        <v>4.79</v>
      </c>
      <c r="C122" s="7">
        <v>0.23</v>
      </c>
      <c r="D122" s="7">
        <v>0.435</v>
      </c>
      <c r="E122" s="7">
        <v>9.229089256</v>
      </c>
      <c r="F122" s="7">
        <f t="shared" si="7"/>
        <v>1880.4583333333248</v>
      </c>
      <c r="G122" s="7">
        <f>G117*7/12+G129*5/12</f>
        <v>3.8866666666666667</v>
      </c>
      <c r="H122" s="7">
        <f t="shared" si="4"/>
        <v>122.45444687462236</v>
      </c>
      <c r="I122" s="7">
        <f t="shared" si="5"/>
        <v>5.879858618196899</v>
      </c>
      <c r="J122" s="7">
        <f t="shared" si="6"/>
        <v>11.12060216919848</v>
      </c>
      <c r="K122" s="8" t="s">
        <v>13</v>
      </c>
    </row>
    <row r="123" spans="1:11" ht="12.75">
      <c r="A123" s="2">
        <v>1880.07</v>
      </c>
      <c r="B123" s="7">
        <v>5.01</v>
      </c>
      <c r="C123" s="7">
        <v>0.235</v>
      </c>
      <c r="D123" s="7">
        <v>0.4442</v>
      </c>
      <c r="E123" s="7">
        <v>9.229089256</v>
      </c>
      <c r="F123" s="7">
        <f t="shared" si="7"/>
        <v>1880.541666666658</v>
      </c>
      <c r="G123" s="7">
        <f>G117*6/12+G129*6/12</f>
        <v>3.8600000000000003</v>
      </c>
      <c r="H123" s="7">
        <f t="shared" si="4"/>
        <v>128.07865946594112</v>
      </c>
      <c r="I123" s="7">
        <f t="shared" si="5"/>
        <v>6.007681631635961</v>
      </c>
      <c r="J123" s="7">
        <f t="shared" si="6"/>
        <v>11.355796513926355</v>
      </c>
      <c r="K123" s="8" t="s">
        <v>13</v>
      </c>
    </row>
    <row r="124" spans="1:11" ht="12.75">
      <c r="A124" s="2">
        <v>1880.08</v>
      </c>
      <c r="B124" s="7">
        <v>5.19</v>
      </c>
      <c r="C124" s="7">
        <v>0.24</v>
      </c>
      <c r="D124" s="7">
        <v>0.4533</v>
      </c>
      <c r="E124" s="7">
        <v>9.229089256</v>
      </c>
      <c r="F124" s="7">
        <f t="shared" si="7"/>
        <v>1880.6249999999914</v>
      </c>
      <c r="G124" s="7">
        <f>G117*5/12+G129*7/12</f>
        <v>3.8333333333333335</v>
      </c>
      <c r="H124" s="7">
        <f t="shared" si="4"/>
        <v>132.6802879497474</v>
      </c>
      <c r="I124" s="7">
        <f t="shared" si="5"/>
        <v>6.135504645075024</v>
      </c>
      <c r="J124" s="7">
        <f t="shared" si="6"/>
        <v>11.58843439838545</v>
      </c>
      <c r="K124" s="8" t="s">
        <v>13</v>
      </c>
    </row>
    <row r="125" spans="1:11" ht="12.75">
      <c r="A125" s="2">
        <v>1880.09</v>
      </c>
      <c r="B125" s="7">
        <v>5.18</v>
      </c>
      <c r="C125" s="7">
        <v>0.245</v>
      </c>
      <c r="D125" s="7">
        <v>0.4625</v>
      </c>
      <c r="E125" s="7">
        <v>9.324254545</v>
      </c>
      <c r="F125" s="7">
        <f t="shared" si="7"/>
        <v>1880.7083333333246</v>
      </c>
      <c r="G125" s="7">
        <f>G117*4/12+G129*8/12</f>
        <v>3.8066666666666666</v>
      </c>
      <c r="H125" s="7">
        <f t="shared" si="4"/>
        <v>131.07308837416554</v>
      </c>
      <c r="I125" s="7">
        <f t="shared" si="5"/>
        <v>6.19940282850783</v>
      </c>
      <c r="J125" s="7">
        <f t="shared" si="6"/>
        <v>11.702954319121925</v>
      </c>
      <c r="K125" s="8" t="s">
        <v>13</v>
      </c>
    </row>
    <row r="126" spans="1:11" ht="12.75">
      <c r="A126" s="2">
        <v>1880.1</v>
      </c>
      <c r="B126" s="7">
        <v>5.33</v>
      </c>
      <c r="C126" s="7">
        <v>0.25</v>
      </c>
      <c r="D126" s="7">
        <v>0.4717</v>
      </c>
      <c r="E126" s="7">
        <v>9.324254545</v>
      </c>
      <c r="F126" s="7">
        <f t="shared" si="7"/>
        <v>1880.7916666666579</v>
      </c>
      <c r="G126" s="7">
        <f>G117*3/12+G129*9/12</f>
        <v>3.7800000000000002</v>
      </c>
      <c r="H126" s="7">
        <f t="shared" si="4"/>
        <v>134.8686411263132</v>
      </c>
      <c r="I126" s="7">
        <f t="shared" si="5"/>
        <v>6.325921253579419</v>
      </c>
      <c r="J126" s="7">
        <f t="shared" si="6"/>
        <v>11.935748221253649</v>
      </c>
      <c r="K126" s="8" t="s">
        <v>13</v>
      </c>
    </row>
    <row r="127" spans="1:11" ht="12.75">
      <c r="A127" s="2">
        <v>1880.11</v>
      </c>
      <c r="B127" s="7">
        <v>5.61</v>
      </c>
      <c r="C127" s="7">
        <v>0.255</v>
      </c>
      <c r="D127" s="7">
        <v>0.4808</v>
      </c>
      <c r="E127" s="7">
        <v>9.419419835</v>
      </c>
      <c r="F127" s="7">
        <f t="shared" si="7"/>
        <v>1880.8749999999911</v>
      </c>
      <c r="G127" s="7">
        <f>G117*2/12+G129*10/12</f>
        <v>3.7533333333333334</v>
      </c>
      <c r="H127" s="7">
        <f t="shared" si="4"/>
        <v>140.51950153891832</v>
      </c>
      <c r="I127" s="7">
        <f t="shared" si="5"/>
        <v>6.387250069950832</v>
      </c>
      <c r="J127" s="7">
        <f t="shared" si="6"/>
        <v>12.043097386793567</v>
      </c>
      <c r="K127" s="8" t="s">
        <v>13</v>
      </c>
    </row>
    <row r="128" spans="1:11" ht="12.75">
      <c r="A128" s="2">
        <v>1880.12</v>
      </c>
      <c r="B128" s="7">
        <v>5.84</v>
      </c>
      <c r="C128" s="7">
        <v>0.26</v>
      </c>
      <c r="D128" s="7">
        <v>0.49</v>
      </c>
      <c r="E128" s="7">
        <v>9.514585124</v>
      </c>
      <c r="F128" s="7">
        <f t="shared" si="7"/>
        <v>1880.9583333333244</v>
      </c>
      <c r="G128" s="7">
        <f>G117*1/12+G129*11/12</f>
        <v>3.726666666666667</v>
      </c>
      <c r="H128" s="7">
        <f t="shared" si="4"/>
        <v>144.81744627250023</v>
      </c>
      <c r="I128" s="7">
        <f t="shared" si="5"/>
        <v>6.4473520600770655</v>
      </c>
      <c r="J128" s="7">
        <f t="shared" si="6"/>
        <v>12.150778882452931</v>
      </c>
      <c r="K128" s="8" t="s">
        <v>13</v>
      </c>
    </row>
    <row r="129" spans="1:11" ht="12.75">
      <c r="A129" s="2">
        <v>1881.01</v>
      </c>
      <c r="B129" s="7">
        <v>6.19</v>
      </c>
      <c r="C129" s="7">
        <v>0.265</v>
      </c>
      <c r="D129" s="7">
        <v>0.4858</v>
      </c>
      <c r="E129" s="7">
        <v>9.419419835</v>
      </c>
      <c r="F129" s="7">
        <f t="shared" si="7"/>
        <v>1881.0416666666576</v>
      </c>
      <c r="G129" s="7">
        <v>3.7</v>
      </c>
      <c r="H129" s="7">
        <f t="shared" si="4"/>
        <v>155.0473644431202</v>
      </c>
      <c r="I129" s="7">
        <f t="shared" si="5"/>
        <v>6.637730464850865</v>
      </c>
      <c r="J129" s="7">
        <f t="shared" si="6"/>
        <v>12.168337584243584</v>
      </c>
      <c r="K129" s="7">
        <f aca="true" t="shared" si="8" ref="K129:K192">H129/AVERAGE(J9:J128)</f>
        <v>18.473952301404935</v>
      </c>
    </row>
    <row r="130" spans="1:11" ht="12.75">
      <c r="A130" s="2">
        <v>1881.02</v>
      </c>
      <c r="B130" s="7">
        <v>6.17</v>
      </c>
      <c r="C130" s="7">
        <v>0.27</v>
      </c>
      <c r="D130" s="7">
        <v>0.4817</v>
      </c>
      <c r="E130" s="7">
        <v>9.514585124</v>
      </c>
      <c r="F130" s="7">
        <f t="shared" si="7"/>
        <v>1881.124999999991</v>
      </c>
      <c r="G130" s="7">
        <f>G129*11/12+G141*1/12</f>
        <v>3.693333333333334</v>
      </c>
      <c r="H130" s="7">
        <f t="shared" si="4"/>
        <v>153.0006238872134</v>
      </c>
      <c r="I130" s="7">
        <f t="shared" si="5"/>
        <v>6.695327139310798</v>
      </c>
      <c r="J130" s="7">
        <f t="shared" si="6"/>
        <v>11.944959566688933</v>
      </c>
      <c r="K130" s="7">
        <f t="shared" si="8"/>
        <v>18.147258164990237</v>
      </c>
    </row>
    <row r="131" spans="1:11" ht="12.75">
      <c r="A131" s="2">
        <v>1881.03</v>
      </c>
      <c r="B131" s="7">
        <v>6.24</v>
      </c>
      <c r="C131" s="7">
        <v>0.275</v>
      </c>
      <c r="D131" s="7">
        <v>0.4775</v>
      </c>
      <c r="E131" s="7">
        <v>9.514585124</v>
      </c>
      <c r="F131" s="7">
        <f t="shared" si="7"/>
        <v>1881.2083333333242</v>
      </c>
      <c r="G131" s="7">
        <f>G129*10/12+G141*2/12</f>
        <v>3.686666666666667</v>
      </c>
      <c r="H131" s="7">
        <f t="shared" si="4"/>
        <v>154.73644944184957</v>
      </c>
      <c r="I131" s="7">
        <f t="shared" si="5"/>
        <v>6.819314678927666</v>
      </c>
      <c r="J131" s="7">
        <f t="shared" si="6"/>
        <v>11.840810033410763</v>
      </c>
      <c r="K131" s="7">
        <f t="shared" si="8"/>
        <v>18.270119140204994</v>
      </c>
    </row>
    <row r="132" spans="1:11" ht="12.75">
      <c r="A132" s="2">
        <v>1881.04</v>
      </c>
      <c r="B132" s="7">
        <v>6.22</v>
      </c>
      <c r="C132" s="7">
        <v>0.28</v>
      </c>
      <c r="D132" s="7">
        <v>0.4733</v>
      </c>
      <c r="E132" s="7">
        <v>9.609669421</v>
      </c>
      <c r="F132" s="7">
        <f t="shared" si="7"/>
        <v>1881.2916666666574</v>
      </c>
      <c r="G132" s="7">
        <f>G129*9/12+G141*3/12</f>
        <v>3.68</v>
      </c>
      <c r="H132" s="7">
        <f t="shared" si="4"/>
        <v>152.7143438246688</v>
      </c>
      <c r="I132" s="7">
        <f t="shared" si="5"/>
        <v>6.87460068664104</v>
      </c>
      <c r="J132" s="7">
        <f t="shared" si="6"/>
        <v>11.6205303749543</v>
      </c>
      <c r="K132" s="7">
        <f t="shared" si="8"/>
        <v>17.950108278222892</v>
      </c>
    </row>
    <row r="133" spans="1:11" ht="12.75">
      <c r="A133" s="2">
        <v>1881.05</v>
      </c>
      <c r="B133" s="7">
        <v>6.5</v>
      </c>
      <c r="C133" s="7">
        <v>0.285</v>
      </c>
      <c r="D133" s="7">
        <v>0.4692</v>
      </c>
      <c r="E133" s="7">
        <v>9.514585124</v>
      </c>
      <c r="F133" s="7">
        <f t="shared" si="7"/>
        <v>1881.3749999999907</v>
      </c>
      <c r="G133" s="7">
        <f>G129*8/12+G141*4/12</f>
        <v>3.673333333333334</v>
      </c>
      <c r="H133" s="7">
        <f t="shared" si="4"/>
        <v>161.18380150192664</v>
      </c>
      <c r="I133" s="7">
        <f t="shared" si="5"/>
        <v>7.067289758161398</v>
      </c>
      <c r="J133" s="7">
        <f t="shared" si="6"/>
        <v>11.634990717646765</v>
      </c>
      <c r="K133" s="7">
        <f t="shared" si="8"/>
        <v>18.8697186931526</v>
      </c>
    </row>
    <row r="134" spans="1:11" ht="12.75">
      <c r="A134" s="2">
        <v>1881.06</v>
      </c>
      <c r="B134" s="7">
        <v>6.58</v>
      </c>
      <c r="C134" s="7">
        <v>0.29</v>
      </c>
      <c r="D134" s="7">
        <v>0.465</v>
      </c>
      <c r="E134" s="7">
        <v>9.514585124</v>
      </c>
      <c r="F134" s="7">
        <f t="shared" si="7"/>
        <v>1881.458333333324</v>
      </c>
      <c r="G134" s="7">
        <f>G129*7/12+G141*5/12</f>
        <v>3.666666666666667</v>
      </c>
      <c r="H134" s="7">
        <f t="shared" si="4"/>
        <v>163.1676021357965</v>
      </c>
      <c r="I134" s="7">
        <f t="shared" si="5"/>
        <v>7.191277297778264</v>
      </c>
      <c r="J134" s="7">
        <f t="shared" si="6"/>
        <v>11.530841184368597</v>
      </c>
      <c r="K134" s="7">
        <f t="shared" si="8"/>
        <v>19.028710731115794</v>
      </c>
    </row>
    <row r="135" spans="1:11" ht="12.75">
      <c r="A135" s="2">
        <v>1881.07</v>
      </c>
      <c r="B135" s="7">
        <v>6.35</v>
      </c>
      <c r="C135" s="7">
        <v>0.295</v>
      </c>
      <c r="D135" s="7">
        <v>0.4608</v>
      </c>
      <c r="E135" s="7">
        <v>9.609669421</v>
      </c>
      <c r="F135" s="7">
        <f t="shared" si="7"/>
        <v>1881.5416666666572</v>
      </c>
      <c r="G135" s="7">
        <f>G129*6/12+G141*6/12</f>
        <v>3.66</v>
      </c>
      <c r="H135" s="7">
        <f t="shared" si="4"/>
        <v>155.906122714895</v>
      </c>
      <c r="I135" s="7">
        <f t="shared" si="5"/>
        <v>7.242882866282524</v>
      </c>
      <c r="J135" s="7">
        <f t="shared" si="6"/>
        <v>11.313628558586396</v>
      </c>
      <c r="K135" s="7">
        <f t="shared" si="8"/>
        <v>18.11636718738975</v>
      </c>
    </row>
    <row r="136" spans="1:11" ht="12.75">
      <c r="A136" s="2">
        <v>1881.08</v>
      </c>
      <c r="B136" s="7">
        <v>6.2</v>
      </c>
      <c r="C136" s="7">
        <v>0.3</v>
      </c>
      <c r="D136" s="7">
        <v>0.4567</v>
      </c>
      <c r="E136" s="7">
        <v>9.8</v>
      </c>
      <c r="F136" s="7">
        <f t="shared" si="7"/>
        <v>1881.6249999999905</v>
      </c>
      <c r="G136" s="7">
        <f>G129*5/12+G141*7/12</f>
        <v>3.6533333333333333</v>
      </c>
      <c r="H136" s="7">
        <f t="shared" si="4"/>
        <v>149.26689795918367</v>
      </c>
      <c r="I136" s="7">
        <f t="shared" si="5"/>
        <v>7.222591836734693</v>
      </c>
      <c r="J136" s="7">
        <f t="shared" si="6"/>
        <v>10.995192306122448</v>
      </c>
      <c r="K136" s="7">
        <f t="shared" si="8"/>
        <v>17.286243553973456</v>
      </c>
    </row>
    <row r="137" spans="1:11" ht="12.75">
      <c r="A137" s="2">
        <v>1881.09</v>
      </c>
      <c r="B137" s="7">
        <v>6.25</v>
      </c>
      <c r="C137" s="7">
        <v>0.305</v>
      </c>
      <c r="D137" s="7">
        <v>0.4525</v>
      </c>
      <c r="E137" s="7">
        <v>10.18058017</v>
      </c>
      <c r="F137" s="7">
        <f t="shared" si="7"/>
        <v>1881.7083333333237</v>
      </c>
      <c r="G137" s="7">
        <f>G129*4/12+G141*8/12</f>
        <v>3.646666666666667</v>
      </c>
      <c r="H137" s="7">
        <f t="shared" si="4"/>
        <v>144.84562523709292</v>
      </c>
      <c r="I137" s="7">
        <f t="shared" si="5"/>
        <v>7.0684665115701355</v>
      </c>
      <c r="J137" s="7">
        <f t="shared" si="6"/>
        <v>10.486823267165528</v>
      </c>
      <c r="K137" s="7">
        <f t="shared" si="8"/>
        <v>16.724836648772907</v>
      </c>
    </row>
    <row r="138" spans="1:11" ht="12.75">
      <c r="A138" s="2">
        <v>1881.1</v>
      </c>
      <c r="B138" s="7">
        <v>6.15</v>
      </c>
      <c r="C138" s="7">
        <v>0.31</v>
      </c>
      <c r="D138" s="7">
        <v>0.4483</v>
      </c>
      <c r="E138" s="7">
        <v>10.27574545</v>
      </c>
      <c r="F138" s="7">
        <f t="shared" si="7"/>
        <v>1881.791666666657</v>
      </c>
      <c r="G138" s="7">
        <f>G129*3/12+G141*9/12</f>
        <v>3.64</v>
      </c>
      <c r="H138" s="7">
        <f aca="true" t="shared" si="9" ref="H138:H201">B138*$E$1716/E138</f>
        <v>141.2081203315522</v>
      </c>
      <c r="I138" s="7">
        <f aca="true" t="shared" si="10" ref="I138:I201">C138*$E$1716/E138</f>
        <v>7.117807691509134</v>
      </c>
      <c r="J138" s="7">
        <f aca="true" t="shared" si="11" ref="J138:J201">D138*$E$1716/E138</f>
        <v>10.293268348721114</v>
      </c>
      <c r="K138" s="7">
        <f t="shared" si="8"/>
        <v>16.261989411181354</v>
      </c>
    </row>
    <row r="139" spans="1:11" ht="12.75">
      <c r="A139" s="2">
        <v>1881.11</v>
      </c>
      <c r="B139" s="7">
        <v>6.19</v>
      </c>
      <c r="C139" s="7">
        <v>0.315</v>
      </c>
      <c r="D139" s="7">
        <v>0.4442</v>
      </c>
      <c r="E139" s="7">
        <v>10.18058017</v>
      </c>
      <c r="F139" s="7">
        <f aca="true" t="shared" si="12" ref="F139:F202">F138+1/12</f>
        <v>1881.8749999999902</v>
      </c>
      <c r="G139" s="7">
        <f>G129*2/12+G141*10/12</f>
        <v>3.6333333333333337</v>
      </c>
      <c r="H139" s="7">
        <f t="shared" si="9"/>
        <v>143.45510723481684</v>
      </c>
      <c r="I139" s="7">
        <f t="shared" si="10"/>
        <v>7.300219511949484</v>
      </c>
      <c r="J139" s="7">
        <f t="shared" si="11"/>
        <v>10.294468276850669</v>
      </c>
      <c r="K139" s="7">
        <f t="shared" si="8"/>
        <v>16.478642316644873</v>
      </c>
    </row>
    <row r="140" spans="1:11" ht="12.75">
      <c r="A140" s="2">
        <v>1881.12</v>
      </c>
      <c r="B140" s="7">
        <v>6.01</v>
      </c>
      <c r="C140" s="7">
        <v>0.32</v>
      </c>
      <c r="D140" s="7">
        <v>0.44</v>
      </c>
      <c r="E140" s="7">
        <v>10.18058017</v>
      </c>
      <c r="F140" s="7">
        <f t="shared" si="12"/>
        <v>1881.9583333333235</v>
      </c>
      <c r="G140" s="7">
        <f>G129*1/12+G141*11/12</f>
        <v>3.626666666666667</v>
      </c>
      <c r="H140" s="7">
        <f t="shared" si="9"/>
        <v>139.28355322798853</v>
      </c>
      <c r="I140" s="7">
        <f t="shared" si="10"/>
        <v>7.416096012139158</v>
      </c>
      <c r="J140" s="7">
        <f t="shared" si="11"/>
        <v>10.197132016691343</v>
      </c>
      <c r="K140" s="7">
        <f t="shared" si="8"/>
        <v>15.95875420610508</v>
      </c>
    </row>
    <row r="141" spans="1:11" ht="12.75">
      <c r="A141" s="2">
        <v>1882.01</v>
      </c>
      <c r="B141" s="7">
        <v>5.92</v>
      </c>
      <c r="C141" s="7">
        <v>0.32</v>
      </c>
      <c r="D141" s="7">
        <v>0.4392</v>
      </c>
      <c r="E141" s="7">
        <v>10.18058017</v>
      </c>
      <c r="F141" s="7">
        <f t="shared" si="12"/>
        <v>1882.0416666666567</v>
      </c>
      <c r="G141" s="7">
        <v>3.62</v>
      </c>
      <c r="H141" s="7">
        <f t="shared" si="9"/>
        <v>137.1977762245744</v>
      </c>
      <c r="I141" s="7">
        <f t="shared" si="10"/>
        <v>7.416096012139158</v>
      </c>
      <c r="J141" s="7">
        <f t="shared" si="11"/>
        <v>10.178591776660994</v>
      </c>
      <c r="K141" s="7">
        <f t="shared" si="8"/>
        <v>15.678764160028743</v>
      </c>
    </row>
    <row r="142" spans="1:11" ht="12.75">
      <c r="A142" s="2">
        <v>1882.02</v>
      </c>
      <c r="B142" s="7">
        <v>5.79</v>
      </c>
      <c r="C142" s="7">
        <v>0.32</v>
      </c>
      <c r="D142" s="7">
        <v>0.4383</v>
      </c>
      <c r="E142" s="7">
        <v>10.27574545</v>
      </c>
      <c r="F142" s="7">
        <f t="shared" si="12"/>
        <v>1882.12499999999</v>
      </c>
      <c r="G142" s="7">
        <f>G141*11/12+G153*1/12</f>
        <v>3.6208333333333336</v>
      </c>
      <c r="H142" s="7">
        <f t="shared" si="9"/>
        <v>132.94227914141254</v>
      </c>
      <c r="I142" s="7">
        <f t="shared" si="10"/>
        <v>7.347414391235235</v>
      </c>
      <c r="J142" s="7">
        <f t="shared" si="11"/>
        <v>10.063661648995012</v>
      </c>
      <c r="K142" s="7">
        <f t="shared" si="8"/>
        <v>15.153861528363043</v>
      </c>
    </row>
    <row r="143" spans="1:11" ht="12.75">
      <c r="A143" s="2">
        <v>1882.03</v>
      </c>
      <c r="B143" s="7">
        <v>5.78</v>
      </c>
      <c r="C143" s="7">
        <v>0.32</v>
      </c>
      <c r="D143" s="7">
        <v>0.4375</v>
      </c>
      <c r="E143" s="7">
        <v>10.27574545</v>
      </c>
      <c r="F143" s="7">
        <f t="shared" si="12"/>
        <v>1882.2083333333233</v>
      </c>
      <c r="G143" s="7">
        <f>G141*10/12+G153*2/12</f>
        <v>3.621666666666667</v>
      </c>
      <c r="H143" s="7">
        <f t="shared" si="9"/>
        <v>132.71267244168644</v>
      </c>
      <c r="I143" s="7">
        <f t="shared" si="10"/>
        <v>7.347414391235235</v>
      </c>
      <c r="J143" s="7">
        <f t="shared" si="11"/>
        <v>10.045293113016923</v>
      </c>
      <c r="K143" s="7">
        <f t="shared" si="8"/>
        <v>15.091670299486747</v>
      </c>
    </row>
    <row r="144" spans="1:11" ht="12.75">
      <c r="A144" s="2">
        <v>1882.04</v>
      </c>
      <c r="B144" s="7">
        <v>5.78</v>
      </c>
      <c r="C144" s="7">
        <v>0.32</v>
      </c>
      <c r="D144" s="7">
        <v>0.4367</v>
      </c>
      <c r="E144" s="7">
        <v>10.37091074</v>
      </c>
      <c r="F144" s="7">
        <f t="shared" si="12"/>
        <v>1882.2916666666565</v>
      </c>
      <c r="G144" s="7">
        <f>G141*9/12+G153*3/12</f>
        <v>3.6225</v>
      </c>
      <c r="H144" s="7">
        <f t="shared" si="9"/>
        <v>131.49487775844074</v>
      </c>
      <c r="I144" s="7">
        <f t="shared" si="10"/>
        <v>7.279993232301217</v>
      </c>
      <c r="J144" s="7">
        <f t="shared" si="11"/>
        <v>9.934915764206066</v>
      </c>
      <c r="K144" s="7">
        <f t="shared" si="8"/>
        <v>14.916997168375305</v>
      </c>
    </row>
    <row r="145" spans="1:11" ht="12.75">
      <c r="A145" s="2">
        <v>1882.05</v>
      </c>
      <c r="B145" s="7">
        <v>5.71</v>
      </c>
      <c r="C145" s="7">
        <v>0.32</v>
      </c>
      <c r="D145" s="7">
        <v>0.4358</v>
      </c>
      <c r="E145" s="7">
        <v>10.46599504</v>
      </c>
      <c r="F145" s="7">
        <f t="shared" si="12"/>
        <v>1882.3749999999898</v>
      </c>
      <c r="G145" s="7">
        <f>G141*8/12+G153*4/12</f>
        <v>3.6233333333333335</v>
      </c>
      <c r="H145" s="7">
        <f t="shared" si="9"/>
        <v>128.72220700001404</v>
      </c>
      <c r="I145" s="7">
        <f t="shared" si="10"/>
        <v>7.213853982487651</v>
      </c>
      <c r="J145" s="7">
        <f t="shared" si="11"/>
        <v>9.824367392400369</v>
      </c>
      <c r="K145" s="7">
        <f t="shared" si="8"/>
        <v>14.567103202191763</v>
      </c>
    </row>
    <row r="146" spans="1:11" ht="12.75">
      <c r="A146" s="2">
        <v>1882.06</v>
      </c>
      <c r="B146" s="7">
        <v>5.68</v>
      </c>
      <c r="C146" s="7">
        <v>0.32</v>
      </c>
      <c r="D146" s="7">
        <v>0.435</v>
      </c>
      <c r="E146" s="7">
        <v>10.56116033</v>
      </c>
      <c r="F146" s="7">
        <f t="shared" si="12"/>
        <v>1882.458333333323</v>
      </c>
      <c r="G146" s="7">
        <f>G141*7/12+G153*5/12</f>
        <v>3.6241666666666665</v>
      </c>
      <c r="H146" s="7">
        <f t="shared" si="9"/>
        <v>126.89210258395916</v>
      </c>
      <c r="I146" s="7">
        <f t="shared" si="10"/>
        <v>7.148850849800516</v>
      </c>
      <c r="J146" s="7">
        <f t="shared" si="11"/>
        <v>9.717969123947576</v>
      </c>
      <c r="K146" s="7">
        <f t="shared" si="8"/>
        <v>14.327404890131673</v>
      </c>
    </row>
    <row r="147" spans="1:11" ht="12.75">
      <c r="A147" s="2">
        <v>1882.07</v>
      </c>
      <c r="B147" s="7">
        <v>6</v>
      </c>
      <c r="C147" s="7">
        <v>0.32</v>
      </c>
      <c r="D147" s="7">
        <v>0.4342</v>
      </c>
      <c r="E147" s="7">
        <v>10.46599504</v>
      </c>
      <c r="F147" s="7">
        <f t="shared" si="12"/>
        <v>1882.5416666666563</v>
      </c>
      <c r="G147" s="7">
        <f>G141*6/12+G153*6/12</f>
        <v>3.625</v>
      </c>
      <c r="H147" s="7">
        <f t="shared" si="9"/>
        <v>135.25976217164344</v>
      </c>
      <c r="I147" s="7">
        <f t="shared" si="10"/>
        <v>7.213853982487651</v>
      </c>
      <c r="J147" s="7">
        <f t="shared" si="11"/>
        <v>9.78829812248793</v>
      </c>
      <c r="K147" s="7">
        <f t="shared" si="8"/>
        <v>15.24055976121782</v>
      </c>
    </row>
    <row r="148" spans="1:11" ht="12.75">
      <c r="A148" s="2">
        <v>1882.08</v>
      </c>
      <c r="B148" s="7">
        <v>6.18</v>
      </c>
      <c r="C148" s="7">
        <v>0.32</v>
      </c>
      <c r="D148" s="7">
        <v>0.4333</v>
      </c>
      <c r="E148" s="7">
        <v>10.56116033</v>
      </c>
      <c r="F148" s="7">
        <f t="shared" si="12"/>
        <v>1882.6249999999895</v>
      </c>
      <c r="G148" s="7">
        <f>G141*5/12+G153*7/12</f>
        <v>3.6258333333333335</v>
      </c>
      <c r="H148" s="7">
        <f t="shared" si="9"/>
        <v>138.06218203677247</v>
      </c>
      <c r="I148" s="7">
        <f t="shared" si="10"/>
        <v>7.148850849800516</v>
      </c>
      <c r="J148" s="7">
        <f t="shared" si="11"/>
        <v>9.679990853808011</v>
      </c>
      <c r="K148" s="7">
        <f t="shared" si="8"/>
        <v>15.525429331463034</v>
      </c>
    </row>
    <row r="149" spans="1:11" ht="12.75">
      <c r="A149" s="2">
        <v>1882.09</v>
      </c>
      <c r="B149" s="7">
        <v>6.24</v>
      </c>
      <c r="C149" s="7">
        <v>0.32</v>
      </c>
      <c r="D149" s="7">
        <v>0.4325</v>
      </c>
      <c r="E149" s="7">
        <v>10.27574545</v>
      </c>
      <c r="F149" s="7">
        <f t="shared" si="12"/>
        <v>1882.7083333333228</v>
      </c>
      <c r="G149" s="7">
        <f>G141*4/12+G153*8/12</f>
        <v>3.626666666666667</v>
      </c>
      <c r="H149" s="7">
        <f t="shared" si="9"/>
        <v>143.2745806290871</v>
      </c>
      <c r="I149" s="7">
        <f t="shared" si="10"/>
        <v>7.347414391235235</v>
      </c>
      <c r="J149" s="7">
        <f t="shared" si="11"/>
        <v>9.930489763153872</v>
      </c>
      <c r="K149" s="7">
        <f t="shared" si="8"/>
        <v>16.08110662446232</v>
      </c>
    </row>
    <row r="150" spans="1:11" ht="12.75">
      <c r="A150" s="2">
        <v>1882.1</v>
      </c>
      <c r="B150" s="7">
        <v>6.07</v>
      </c>
      <c r="C150" s="7">
        <v>0.32</v>
      </c>
      <c r="D150" s="7">
        <v>0.4317</v>
      </c>
      <c r="E150" s="7">
        <v>10.18058017</v>
      </c>
      <c r="F150" s="7">
        <f t="shared" si="12"/>
        <v>1882.791666666656</v>
      </c>
      <c r="G150" s="7">
        <f>G141*3/12+G153*9/12</f>
        <v>3.6275</v>
      </c>
      <c r="H150" s="7">
        <f t="shared" si="9"/>
        <v>140.67407123026464</v>
      </c>
      <c r="I150" s="7">
        <f t="shared" si="10"/>
        <v>7.416096012139158</v>
      </c>
      <c r="J150" s="7">
        <f t="shared" si="11"/>
        <v>10.004777026376482</v>
      </c>
      <c r="K150" s="7">
        <f t="shared" si="8"/>
        <v>15.75558103052656</v>
      </c>
    </row>
    <row r="151" spans="1:11" ht="12.75">
      <c r="A151" s="2">
        <v>1882.11</v>
      </c>
      <c r="B151" s="7">
        <v>5.81</v>
      </c>
      <c r="C151" s="7">
        <v>0.32</v>
      </c>
      <c r="D151" s="7">
        <v>0.4308</v>
      </c>
      <c r="E151" s="7">
        <v>10.08541488</v>
      </c>
      <c r="F151" s="7">
        <f t="shared" si="12"/>
        <v>1882.8749999999893</v>
      </c>
      <c r="G151" s="7">
        <f>G141*2/12+G153*10/12</f>
        <v>3.6283333333333334</v>
      </c>
      <c r="H151" s="7">
        <f t="shared" si="9"/>
        <v>135.91902725968967</v>
      </c>
      <c r="I151" s="7">
        <f t="shared" si="10"/>
        <v>7.486073790550894</v>
      </c>
      <c r="J151" s="7">
        <f t="shared" si="11"/>
        <v>10.078126840529142</v>
      </c>
      <c r="K151" s="7">
        <f t="shared" si="8"/>
        <v>15.192670313165344</v>
      </c>
    </row>
    <row r="152" spans="1:11" ht="12.75">
      <c r="A152" s="2">
        <v>1882.12</v>
      </c>
      <c r="B152" s="7">
        <v>5.84</v>
      </c>
      <c r="C152" s="7">
        <v>0.32</v>
      </c>
      <c r="D152" s="7">
        <v>0.43</v>
      </c>
      <c r="E152" s="7">
        <v>9.990330579</v>
      </c>
      <c r="F152" s="7">
        <f t="shared" si="12"/>
        <v>1882.9583333333226</v>
      </c>
      <c r="G152" s="7">
        <f>G141*1/12+G153*11/12</f>
        <v>3.629166666666667</v>
      </c>
      <c r="H152" s="7">
        <f t="shared" si="9"/>
        <v>137.92115377006084</v>
      </c>
      <c r="I152" s="7">
        <f t="shared" si="10"/>
        <v>7.557323494249909</v>
      </c>
      <c r="J152" s="7">
        <f t="shared" si="11"/>
        <v>10.155153445398316</v>
      </c>
      <c r="K152" s="7">
        <f t="shared" si="8"/>
        <v>15.382128332081972</v>
      </c>
    </row>
    <row r="153" spans="1:11" ht="12.75">
      <c r="A153" s="2">
        <v>1883.01</v>
      </c>
      <c r="B153" s="7">
        <v>5.81</v>
      </c>
      <c r="C153" s="7">
        <v>0.3208</v>
      </c>
      <c r="D153" s="7">
        <v>0.4275</v>
      </c>
      <c r="E153" s="7">
        <v>9.990330579</v>
      </c>
      <c r="F153" s="7">
        <f t="shared" si="12"/>
        <v>1883.0416666666558</v>
      </c>
      <c r="G153" s="7">
        <v>3.63</v>
      </c>
      <c r="H153" s="7">
        <f t="shared" si="9"/>
        <v>137.2126546924749</v>
      </c>
      <c r="I153" s="7">
        <f t="shared" si="10"/>
        <v>7.576216802985533</v>
      </c>
      <c r="J153" s="7">
        <f t="shared" si="11"/>
        <v>10.096111855599487</v>
      </c>
      <c r="K153" s="7">
        <f t="shared" si="8"/>
        <v>15.27025911909857</v>
      </c>
    </row>
    <row r="154" spans="1:11" ht="12.75">
      <c r="A154" s="2">
        <v>1883.02</v>
      </c>
      <c r="B154" s="7">
        <v>5.68</v>
      </c>
      <c r="C154" s="7">
        <v>0.3217</v>
      </c>
      <c r="D154" s="7">
        <v>0.425</v>
      </c>
      <c r="E154" s="7">
        <v>10.08541488</v>
      </c>
      <c r="F154" s="7">
        <f t="shared" si="12"/>
        <v>1883.124999999989</v>
      </c>
      <c r="G154" s="7">
        <f>G153*11/12+G165*1/12</f>
        <v>3.629166666666667</v>
      </c>
      <c r="H154" s="7">
        <f t="shared" si="9"/>
        <v>132.87780978227838</v>
      </c>
      <c r="I154" s="7">
        <f t="shared" si="10"/>
        <v>7.525843557563196</v>
      </c>
      <c r="J154" s="7">
        <f t="shared" si="11"/>
        <v>9.942441753075407</v>
      </c>
      <c r="K154" s="7">
        <f t="shared" si="8"/>
        <v>14.757590146176225</v>
      </c>
    </row>
    <row r="155" spans="1:11" ht="12.75">
      <c r="A155" s="2">
        <v>1883.03</v>
      </c>
      <c r="B155" s="7">
        <v>5.75</v>
      </c>
      <c r="C155" s="7">
        <v>0.3225</v>
      </c>
      <c r="D155" s="7">
        <v>0.4225</v>
      </c>
      <c r="E155" s="7">
        <v>9.990330579</v>
      </c>
      <c r="F155" s="7">
        <f t="shared" si="12"/>
        <v>1883.2083333333223</v>
      </c>
      <c r="G155" s="7">
        <f>G153*10/12+G165*2/12</f>
        <v>3.6283333333333334</v>
      </c>
      <c r="H155" s="7">
        <f t="shared" si="9"/>
        <v>135.79565653730305</v>
      </c>
      <c r="I155" s="7">
        <f t="shared" si="10"/>
        <v>7.616365084048737</v>
      </c>
      <c r="J155" s="7">
        <f t="shared" si="11"/>
        <v>9.978028676001832</v>
      </c>
      <c r="K155" s="7">
        <f t="shared" si="8"/>
        <v>15.051254121401637</v>
      </c>
    </row>
    <row r="156" spans="1:11" ht="12.75">
      <c r="A156" s="2">
        <v>1883.04</v>
      </c>
      <c r="B156" s="7">
        <v>5.87</v>
      </c>
      <c r="C156" s="7">
        <v>0.3233</v>
      </c>
      <c r="D156" s="7">
        <v>0.42</v>
      </c>
      <c r="E156" s="7">
        <v>9.895165289</v>
      </c>
      <c r="F156" s="7">
        <f t="shared" si="12"/>
        <v>1883.2916666666556</v>
      </c>
      <c r="G156" s="7">
        <f>G153*9/12+G165*3/12</f>
        <v>3.6275</v>
      </c>
      <c r="H156" s="7">
        <f t="shared" si="9"/>
        <v>139.96290304918827</v>
      </c>
      <c r="I156" s="7">
        <f t="shared" si="10"/>
        <v>7.708689362146945</v>
      </c>
      <c r="J156" s="7">
        <f t="shared" si="11"/>
        <v>10.01438147881756</v>
      </c>
      <c r="K156" s="7">
        <f t="shared" si="8"/>
        <v>15.48206722203667</v>
      </c>
    </row>
    <row r="157" spans="1:11" ht="12.75">
      <c r="A157" s="2">
        <v>1883.05</v>
      </c>
      <c r="B157" s="7">
        <v>5.77</v>
      </c>
      <c r="C157" s="7">
        <v>0.3242</v>
      </c>
      <c r="D157" s="7">
        <v>0.4175</v>
      </c>
      <c r="E157" s="7">
        <v>9.8</v>
      </c>
      <c r="F157" s="7">
        <f t="shared" si="12"/>
        <v>1883.3749999999889</v>
      </c>
      <c r="G157" s="7">
        <f>G153*8/12+G165*4/12</f>
        <v>3.626666666666667</v>
      </c>
      <c r="H157" s="7">
        <f t="shared" si="9"/>
        <v>138.9145163265306</v>
      </c>
      <c r="I157" s="7">
        <f t="shared" si="10"/>
        <v>7.805214244897958</v>
      </c>
      <c r="J157" s="7">
        <f t="shared" si="11"/>
        <v>10.051440306122446</v>
      </c>
      <c r="K157" s="7">
        <f t="shared" si="8"/>
        <v>15.335497637337063</v>
      </c>
    </row>
    <row r="158" spans="1:11" ht="12.75">
      <c r="A158" s="2">
        <v>1883.06</v>
      </c>
      <c r="B158" s="7">
        <v>5.82</v>
      </c>
      <c r="C158" s="7">
        <v>0.325</v>
      </c>
      <c r="D158" s="7">
        <v>0.415</v>
      </c>
      <c r="E158" s="7">
        <v>9.514585124</v>
      </c>
      <c r="F158" s="7">
        <f t="shared" si="12"/>
        <v>1883.4583333333221</v>
      </c>
      <c r="G158" s="7">
        <f>G153*7/12+G165*5/12</f>
        <v>3.6258333333333335</v>
      </c>
      <c r="H158" s="7">
        <f t="shared" si="9"/>
        <v>144.32149611403275</v>
      </c>
      <c r="I158" s="7">
        <f t="shared" si="10"/>
        <v>8.059190075096332</v>
      </c>
      <c r="J158" s="7">
        <f t="shared" si="11"/>
        <v>10.29096578819993</v>
      </c>
      <c r="K158" s="7">
        <f t="shared" si="8"/>
        <v>15.90338838858379</v>
      </c>
    </row>
    <row r="159" spans="1:11" ht="12.75">
      <c r="A159" s="2">
        <v>1883.07</v>
      </c>
      <c r="B159" s="7">
        <v>5.73</v>
      </c>
      <c r="C159" s="7">
        <v>0.3258</v>
      </c>
      <c r="D159" s="7">
        <v>0.4125</v>
      </c>
      <c r="E159" s="7">
        <v>9.324254545</v>
      </c>
      <c r="F159" s="7">
        <f t="shared" si="12"/>
        <v>1883.5416666666554</v>
      </c>
      <c r="G159" s="7">
        <f>G153*6/12+G165*6/12</f>
        <v>3.625</v>
      </c>
      <c r="H159" s="7">
        <f t="shared" si="9"/>
        <v>144.99011513204027</v>
      </c>
      <c r="I159" s="7">
        <f t="shared" si="10"/>
        <v>8.243940577664699</v>
      </c>
      <c r="J159" s="7">
        <f t="shared" si="11"/>
        <v>10.43777006840604</v>
      </c>
      <c r="K159" s="7">
        <f t="shared" si="8"/>
        <v>15.948783127017025</v>
      </c>
    </row>
    <row r="160" spans="1:11" ht="12.75">
      <c r="A160" s="2">
        <v>1883.08</v>
      </c>
      <c r="B160" s="7">
        <v>5.47</v>
      </c>
      <c r="C160" s="7">
        <v>0.3267</v>
      </c>
      <c r="D160" s="7">
        <v>0.41</v>
      </c>
      <c r="E160" s="7">
        <v>9.324254545</v>
      </c>
      <c r="F160" s="7">
        <f t="shared" si="12"/>
        <v>1883.6249999999886</v>
      </c>
      <c r="G160" s="7">
        <f>G153*5/12+G165*7/12</f>
        <v>3.6241666666666665</v>
      </c>
      <c r="H160" s="7">
        <f t="shared" si="9"/>
        <v>138.41115702831766</v>
      </c>
      <c r="I160" s="7">
        <f t="shared" si="10"/>
        <v>8.266713894177585</v>
      </c>
      <c r="J160" s="7">
        <f t="shared" si="11"/>
        <v>10.374510855870247</v>
      </c>
      <c r="K160" s="7">
        <f t="shared" si="8"/>
        <v>15.196810876629844</v>
      </c>
    </row>
    <row r="161" spans="1:11" ht="12.75">
      <c r="A161" s="2">
        <v>1883.09</v>
      </c>
      <c r="B161" s="7">
        <v>5.53</v>
      </c>
      <c r="C161" s="7">
        <v>0.3275</v>
      </c>
      <c r="D161" s="7">
        <v>0.4075</v>
      </c>
      <c r="E161" s="7">
        <v>9.229089256</v>
      </c>
      <c r="F161" s="7">
        <f t="shared" si="12"/>
        <v>1883.708333333322</v>
      </c>
      <c r="G161" s="7">
        <f>G153*4/12+G165*8/12</f>
        <v>3.6233333333333335</v>
      </c>
      <c r="H161" s="7">
        <f t="shared" si="9"/>
        <v>141.37225286360368</v>
      </c>
      <c r="I161" s="7">
        <f t="shared" si="10"/>
        <v>8.372407380258627</v>
      </c>
      <c r="J161" s="7">
        <f t="shared" si="11"/>
        <v>10.417575595283633</v>
      </c>
      <c r="K161" s="7">
        <f t="shared" si="8"/>
        <v>15.494692425793453</v>
      </c>
    </row>
    <row r="162" spans="1:11" ht="12.75">
      <c r="A162" s="2">
        <v>1883.1</v>
      </c>
      <c r="B162" s="7">
        <v>5.38</v>
      </c>
      <c r="C162" s="7">
        <v>0.3283</v>
      </c>
      <c r="D162" s="7">
        <v>0.405</v>
      </c>
      <c r="E162" s="7">
        <v>9.229089256</v>
      </c>
      <c r="F162" s="7">
        <f t="shared" si="12"/>
        <v>1883.7916666666551</v>
      </c>
      <c r="G162" s="7">
        <f>G153*3/12+G165*9/12</f>
        <v>3.6225</v>
      </c>
      <c r="H162" s="7">
        <f t="shared" si="9"/>
        <v>137.5375624604318</v>
      </c>
      <c r="I162" s="7">
        <f t="shared" si="10"/>
        <v>8.392859062408876</v>
      </c>
      <c r="J162" s="7">
        <f t="shared" si="11"/>
        <v>10.353664088564104</v>
      </c>
      <c r="K162" s="7">
        <f t="shared" si="8"/>
        <v>15.048056270223835</v>
      </c>
    </row>
    <row r="163" spans="1:11" ht="12.75">
      <c r="A163" s="2">
        <v>1883.11</v>
      </c>
      <c r="B163" s="7">
        <v>5.46</v>
      </c>
      <c r="C163" s="7">
        <v>0.3292</v>
      </c>
      <c r="D163" s="7">
        <v>0.4025</v>
      </c>
      <c r="E163" s="7">
        <v>9.134004959</v>
      </c>
      <c r="F163" s="7">
        <f t="shared" si="12"/>
        <v>1883.8749999999884</v>
      </c>
      <c r="G163" s="7">
        <f>G153*2/12+G165*10/12</f>
        <v>3.621666666666667</v>
      </c>
      <c r="H163" s="7">
        <f t="shared" si="9"/>
        <v>141.03577628679497</v>
      </c>
      <c r="I163" s="7">
        <f t="shared" si="10"/>
        <v>8.503475742419946</v>
      </c>
      <c r="J163" s="7">
        <f t="shared" si="11"/>
        <v>10.39686812370604</v>
      </c>
      <c r="K163" s="7">
        <f t="shared" si="8"/>
        <v>15.408218142448867</v>
      </c>
    </row>
    <row r="164" spans="1:11" ht="12.75">
      <c r="A164" s="2">
        <v>1883.12</v>
      </c>
      <c r="B164" s="7">
        <v>5.34</v>
      </c>
      <c r="C164" s="7">
        <v>0.33</v>
      </c>
      <c r="D164" s="7">
        <v>0.4</v>
      </c>
      <c r="E164" s="7">
        <v>9.229089256</v>
      </c>
      <c r="F164" s="7">
        <f t="shared" si="12"/>
        <v>1883.9583333333217</v>
      </c>
      <c r="G164" s="7">
        <f>G153*1/12+G165*11/12</f>
        <v>3.6208333333333336</v>
      </c>
      <c r="H164" s="7">
        <f t="shared" si="9"/>
        <v>136.5149783529193</v>
      </c>
      <c r="I164" s="7">
        <f t="shared" si="10"/>
        <v>8.436318886978158</v>
      </c>
      <c r="J164" s="7">
        <f t="shared" si="11"/>
        <v>10.225841075125041</v>
      </c>
      <c r="K164" s="7">
        <f t="shared" si="8"/>
        <v>14.896403941887163</v>
      </c>
    </row>
    <row r="165" spans="1:11" ht="12.75">
      <c r="A165" s="2">
        <v>1884.01</v>
      </c>
      <c r="B165" s="7">
        <v>5.18</v>
      </c>
      <c r="C165" s="7">
        <v>0.3283</v>
      </c>
      <c r="D165" s="7">
        <v>0.3925</v>
      </c>
      <c r="E165" s="7">
        <v>9.229089256</v>
      </c>
      <c r="F165" s="7">
        <f t="shared" si="12"/>
        <v>1884.041666666655</v>
      </c>
      <c r="G165" s="7">
        <v>3.62</v>
      </c>
      <c r="H165" s="7">
        <f t="shared" si="9"/>
        <v>132.42464192286926</v>
      </c>
      <c r="I165" s="7">
        <f t="shared" si="10"/>
        <v>8.392859062408876</v>
      </c>
      <c r="J165" s="7">
        <f t="shared" si="11"/>
        <v>10.034106554966446</v>
      </c>
      <c r="K165" s="7">
        <f t="shared" si="8"/>
        <v>14.432821721970724</v>
      </c>
    </row>
    <row r="166" spans="1:11" ht="12.75">
      <c r="A166" s="2">
        <v>1884.02</v>
      </c>
      <c r="B166" s="7">
        <v>5.32</v>
      </c>
      <c r="C166" s="7">
        <v>0.3267</v>
      </c>
      <c r="D166" s="7">
        <v>0.385</v>
      </c>
      <c r="E166" s="7">
        <v>9.229089256</v>
      </c>
      <c r="F166" s="7">
        <f t="shared" si="12"/>
        <v>1884.1249999999882</v>
      </c>
      <c r="G166" s="7">
        <f>G165*11/12+G177*1/12</f>
        <v>3.611666666666667</v>
      </c>
      <c r="H166" s="7">
        <f t="shared" si="9"/>
        <v>136.00368629916306</v>
      </c>
      <c r="I166" s="7">
        <f t="shared" si="10"/>
        <v>8.351955698108377</v>
      </c>
      <c r="J166" s="7">
        <f t="shared" si="11"/>
        <v>9.842372034807852</v>
      </c>
      <c r="K166" s="7">
        <f t="shared" si="8"/>
        <v>14.80596022881671</v>
      </c>
    </row>
    <row r="167" spans="1:11" ht="12.75">
      <c r="A167" s="2">
        <v>1884.03</v>
      </c>
      <c r="B167" s="7">
        <v>5.3</v>
      </c>
      <c r="C167" s="7">
        <v>0.325</v>
      </c>
      <c r="D167" s="7">
        <v>0.3775</v>
      </c>
      <c r="E167" s="7">
        <v>9.229089256</v>
      </c>
      <c r="F167" s="7">
        <f t="shared" si="12"/>
        <v>1884.2083333333214</v>
      </c>
      <c r="G167" s="7">
        <f>G165*10/12+G177*2/12</f>
        <v>3.6033333333333335</v>
      </c>
      <c r="H167" s="7">
        <f t="shared" si="9"/>
        <v>135.49239424540679</v>
      </c>
      <c r="I167" s="7">
        <f t="shared" si="10"/>
        <v>8.308495873539096</v>
      </c>
      <c r="J167" s="7">
        <f t="shared" si="11"/>
        <v>9.650637514649256</v>
      </c>
      <c r="K167" s="7">
        <f t="shared" si="8"/>
        <v>14.736023454014466</v>
      </c>
    </row>
    <row r="168" spans="1:11" ht="12.75">
      <c r="A168" s="2">
        <v>1884.04</v>
      </c>
      <c r="B168" s="7">
        <v>5.06</v>
      </c>
      <c r="C168" s="7">
        <v>0.3233</v>
      </c>
      <c r="D168" s="7">
        <v>0.37</v>
      </c>
      <c r="E168" s="7">
        <v>9.038839669</v>
      </c>
      <c r="F168" s="7">
        <f t="shared" si="12"/>
        <v>1884.2916666666547</v>
      </c>
      <c r="G168" s="7">
        <f>G165*9/12+G177*3/12</f>
        <v>3.5949999999999998</v>
      </c>
      <c r="H168" s="7">
        <f t="shared" si="9"/>
        <v>132.0795946955965</v>
      </c>
      <c r="I168" s="7">
        <f t="shared" si="10"/>
        <v>8.438998609700862</v>
      </c>
      <c r="J168" s="7">
        <f t="shared" si="11"/>
        <v>9.657994078531761</v>
      </c>
      <c r="K168" s="7">
        <f t="shared" si="8"/>
        <v>14.353453682579467</v>
      </c>
    </row>
    <row r="169" spans="1:11" ht="12.75">
      <c r="A169" s="2">
        <v>1884.05</v>
      </c>
      <c r="B169" s="7">
        <v>4.65</v>
      </c>
      <c r="C169" s="7">
        <v>0.3217</v>
      </c>
      <c r="D169" s="7">
        <v>0.3625</v>
      </c>
      <c r="E169" s="7">
        <v>8.848509091</v>
      </c>
      <c r="F169" s="7">
        <f t="shared" si="12"/>
        <v>1884.374999999988</v>
      </c>
      <c r="G169" s="7">
        <f>G165*8/12+G177*4/12</f>
        <v>3.586666666666667</v>
      </c>
      <c r="H169" s="7">
        <f t="shared" si="9"/>
        <v>123.98831133211975</v>
      </c>
      <c r="I169" s="7">
        <f t="shared" si="10"/>
        <v>8.577858011944713</v>
      </c>
      <c r="J169" s="7">
        <f t="shared" si="11"/>
        <v>9.66575545331041</v>
      </c>
      <c r="K169" s="7">
        <f t="shared" si="8"/>
        <v>13.4650503138049</v>
      </c>
    </row>
    <row r="170" spans="1:11" ht="12.75">
      <c r="A170" s="2">
        <v>1884.06</v>
      </c>
      <c r="B170" s="7">
        <v>4.46</v>
      </c>
      <c r="C170" s="7">
        <v>0.32</v>
      </c>
      <c r="D170" s="7">
        <v>0.355</v>
      </c>
      <c r="E170" s="7">
        <v>8.848509091</v>
      </c>
      <c r="F170" s="7">
        <f t="shared" si="12"/>
        <v>1884.4583333333212</v>
      </c>
      <c r="G170" s="7">
        <f>G165*7/12+G177*5/12</f>
        <v>3.5783333333333336</v>
      </c>
      <c r="H170" s="7">
        <f t="shared" si="9"/>
        <v>118.92212226693634</v>
      </c>
      <c r="I170" s="7">
        <f t="shared" si="10"/>
        <v>8.53252895188781</v>
      </c>
      <c r="J170" s="7">
        <f t="shared" si="11"/>
        <v>9.46577430600054</v>
      </c>
      <c r="K170" s="7">
        <f t="shared" si="8"/>
        <v>12.906876483666853</v>
      </c>
    </row>
    <row r="171" spans="1:11" ht="12.75">
      <c r="A171" s="2">
        <v>1884.07</v>
      </c>
      <c r="B171" s="7">
        <v>4.46</v>
      </c>
      <c r="C171" s="7">
        <v>0.3183</v>
      </c>
      <c r="D171" s="7">
        <v>0.3475</v>
      </c>
      <c r="E171" s="7">
        <v>8.753424793</v>
      </c>
      <c r="F171" s="7">
        <f t="shared" si="12"/>
        <v>1884.5416666666545</v>
      </c>
      <c r="G171" s="7">
        <f>G165*6/12+G177*6/12</f>
        <v>3.57</v>
      </c>
      <c r="H171" s="7">
        <f t="shared" si="9"/>
        <v>120.21391682504625</v>
      </c>
      <c r="I171" s="7">
        <f t="shared" si="10"/>
        <v>8.57939231511485</v>
      </c>
      <c r="J171" s="7">
        <f t="shared" si="11"/>
        <v>9.36644307100977</v>
      </c>
      <c r="K171" s="7">
        <f t="shared" si="8"/>
        <v>13.043931585991661</v>
      </c>
    </row>
    <row r="172" spans="1:11" ht="12.75">
      <c r="A172" s="2">
        <v>1884.08</v>
      </c>
      <c r="B172" s="7">
        <v>4.74</v>
      </c>
      <c r="C172" s="7">
        <v>0.3167</v>
      </c>
      <c r="D172" s="7">
        <v>0.34</v>
      </c>
      <c r="E172" s="7">
        <v>8.753424793</v>
      </c>
      <c r="F172" s="7">
        <f t="shared" si="12"/>
        <v>1884.6249999999877</v>
      </c>
      <c r="G172" s="7">
        <f>G165*5/12+G177*7/12</f>
        <v>3.5616666666666665</v>
      </c>
      <c r="H172" s="7">
        <f t="shared" si="9"/>
        <v>127.76097886787429</v>
      </c>
      <c r="I172" s="7">
        <f t="shared" si="10"/>
        <v>8.53626624629869</v>
      </c>
      <c r="J172" s="7">
        <f t="shared" si="11"/>
        <v>9.164289623434021</v>
      </c>
      <c r="K172" s="7">
        <f t="shared" si="8"/>
        <v>13.859813341769314</v>
      </c>
    </row>
    <row r="173" spans="1:11" ht="12.75">
      <c r="A173" s="2">
        <v>1884.09</v>
      </c>
      <c r="B173" s="7">
        <v>4.59</v>
      </c>
      <c r="C173" s="7">
        <v>0.315</v>
      </c>
      <c r="D173" s="7">
        <v>0.3325</v>
      </c>
      <c r="E173" s="7">
        <v>8.658259504</v>
      </c>
      <c r="F173" s="7">
        <f t="shared" si="12"/>
        <v>1884.708333333321</v>
      </c>
      <c r="G173" s="7">
        <f>G165*4/12+G177*8/12</f>
        <v>3.5533333333333337</v>
      </c>
      <c r="H173" s="7">
        <f t="shared" si="9"/>
        <v>125.07772716903311</v>
      </c>
      <c r="I173" s="7">
        <f t="shared" si="10"/>
        <v>8.583765590031684</v>
      </c>
      <c r="J173" s="7">
        <f t="shared" si="11"/>
        <v>9.060641456144557</v>
      </c>
      <c r="K173" s="7">
        <f t="shared" si="8"/>
        <v>13.569154744335718</v>
      </c>
    </row>
    <row r="174" spans="1:11" ht="12.75">
      <c r="A174" s="2">
        <v>1884.1</v>
      </c>
      <c r="B174" s="7">
        <v>4.44</v>
      </c>
      <c r="C174" s="7">
        <v>0.3133</v>
      </c>
      <c r="D174" s="7">
        <v>0.325</v>
      </c>
      <c r="E174" s="7">
        <v>8.563094215</v>
      </c>
      <c r="F174" s="7">
        <f t="shared" si="12"/>
        <v>1884.7916666666542</v>
      </c>
      <c r="G174" s="7">
        <f>G165*3/12+G177*9/12</f>
        <v>3.545</v>
      </c>
      <c r="H174" s="7">
        <f t="shared" si="9"/>
        <v>122.3348352474013</v>
      </c>
      <c r="I174" s="7">
        <f t="shared" si="10"/>
        <v>8.632320694371808</v>
      </c>
      <c r="J174" s="7">
        <f t="shared" si="11"/>
        <v>8.954689516983203</v>
      </c>
      <c r="K174" s="7">
        <f t="shared" si="8"/>
        <v>13.273251319134154</v>
      </c>
    </row>
    <row r="175" spans="1:11" ht="12.75">
      <c r="A175" s="2">
        <v>1884.11</v>
      </c>
      <c r="B175" s="7">
        <v>4.35</v>
      </c>
      <c r="C175" s="7">
        <v>0.3117</v>
      </c>
      <c r="D175" s="7">
        <v>0.3175</v>
      </c>
      <c r="E175" s="7">
        <v>8.372844628</v>
      </c>
      <c r="F175" s="7">
        <f t="shared" si="12"/>
        <v>1884.8749999999875</v>
      </c>
      <c r="G175" s="7">
        <f>G165*2/12+G177*10/12</f>
        <v>3.536666666666667</v>
      </c>
      <c r="H175" s="7">
        <f t="shared" si="9"/>
        <v>122.57844801846716</v>
      </c>
      <c r="I175" s="7">
        <f t="shared" si="10"/>
        <v>8.78337982697844</v>
      </c>
      <c r="J175" s="7">
        <f t="shared" si="11"/>
        <v>8.946817757669729</v>
      </c>
      <c r="K175" s="7">
        <f t="shared" si="8"/>
        <v>13.304437602119723</v>
      </c>
    </row>
    <row r="176" spans="1:11" ht="12.75">
      <c r="A176" s="2">
        <v>1884.12</v>
      </c>
      <c r="B176" s="7">
        <v>4.34</v>
      </c>
      <c r="C176" s="7">
        <v>0.31</v>
      </c>
      <c r="D176" s="7">
        <v>0.31</v>
      </c>
      <c r="E176" s="7">
        <v>8.277679339</v>
      </c>
      <c r="F176" s="7">
        <f t="shared" si="12"/>
        <v>1884.9583333333208</v>
      </c>
      <c r="G176" s="7">
        <f>G165*1/12+G177*11/12</f>
        <v>3.5283333333333333</v>
      </c>
      <c r="H176" s="7">
        <f t="shared" si="9"/>
        <v>123.70265603012625</v>
      </c>
      <c r="I176" s="7">
        <f t="shared" si="10"/>
        <v>8.835904002151874</v>
      </c>
      <c r="J176" s="7">
        <f t="shared" si="11"/>
        <v>8.835904002151874</v>
      </c>
      <c r="K176" s="7">
        <f t="shared" si="8"/>
        <v>13.432292746944755</v>
      </c>
    </row>
    <row r="177" spans="1:11" ht="12.75">
      <c r="A177" s="2">
        <v>1885.01</v>
      </c>
      <c r="B177" s="7">
        <v>4.24</v>
      </c>
      <c r="C177" s="7">
        <v>0.3042</v>
      </c>
      <c r="D177" s="7">
        <v>0.3067</v>
      </c>
      <c r="E177" s="7">
        <v>8.277679339</v>
      </c>
      <c r="F177" s="7">
        <f t="shared" si="12"/>
        <v>1885.041666666654</v>
      </c>
      <c r="G177" s="7">
        <v>3.52</v>
      </c>
      <c r="H177" s="7">
        <f t="shared" si="9"/>
        <v>120.85236441652889</v>
      </c>
      <c r="I177" s="7">
        <f t="shared" si="10"/>
        <v>8.670587088563229</v>
      </c>
      <c r="J177" s="7">
        <f t="shared" si="11"/>
        <v>8.741844378903162</v>
      </c>
      <c r="K177" s="7">
        <f t="shared" si="8"/>
        <v>13.12981742563596</v>
      </c>
    </row>
    <row r="178" spans="1:11" ht="12.75">
      <c r="A178" s="2">
        <v>1885.02</v>
      </c>
      <c r="B178" s="7">
        <v>4.37</v>
      </c>
      <c r="C178" s="7">
        <v>0.2983</v>
      </c>
      <c r="D178" s="7">
        <v>0.3033</v>
      </c>
      <c r="E178" s="7">
        <v>8.372844628</v>
      </c>
      <c r="F178" s="7">
        <f t="shared" si="12"/>
        <v>1885.1249999999873</v>
      </c>
      <c r="G178" s="7">
        <f>G177*11/12+G189*1/12</f>
        <v>3.5075</v>
      </c>
      <c r="H178" s="7">
        <f t="shared" si="9"/>
        <v>123.14202708981645</v>
      </c>
      <c r="I178" s="7">
        <f t="shared" si="10"/>
        <v>8.405781849174426</v>
      </c>
      <c r="J178" s="7">
        <f t="shared" si="11"/>
        <v>8.546676617011746</v>
      </c>
      <c r="K178" s="7">
        <f t="shared" si="8"/>
        <v>13.384817593597962</v>
      </c>
    </row>
    <row r="179" spans="1:11" ht="12.75">
      <c r="A179" s="2">
        <v>1885.03</v>
      </c>
      <c r="B179" s="7">
        <v>4.38</v>
      </c>
      <c r="C179" s="7">
        <v>0.2925</v>
      </c>
      <c r="D179" s="7">
        <v>0.3</v>
      </c>
      <c r="E179" s="7">
        <v>8.18251405</v>
      </c>
      <c r="F179" s="7">
        <f t="shared" si="12"/>
        <v>1885.2083333333205</v>
      </c>
      <c r="G179" s="7">
        <f>G177*10/12+G189*2/12</f>
        <v>3.495</v>
      </c>
      <c r="H179" s="7">
        <f t="shared" si="9"/>
        <v>126.2947345626617</v>
      </c>
      <c r="I179" s="7">
        <f t="shared" si="10"/>
        <v>8.434066177985969</v>
      </c>
      <c r="J179" s="7">
        <f t="shared" si="11"/>
        <v>8.650324285113815</v>
      </c>
      <c r="K179" s="7">
        <f t="shared" si="8"/>
        <v>13.734194093452507</v>
      </c>
    </row>
    <row r="180" spans="1:11" ht="12.75">
      <c r="A180" s="2">
        <v>1885.04</v>
      </c>
      <c r="B180" s="7">
        <v>4.37</v>
      </c>
      <c r="C180" s="7">
        <v>0.2867</v>
      </c>
      <c r="D180" s="7">
        <v>0.2967</v>
      </c>
      <c r="E180" s="7">
        <v>8.277679339</v>
      </c>
      <c r="F180" s="7">
        <f t="shared" si="12"/>
        <v>1885.2916666666538</v>
      </c>
      <c r="G180" s="7">
        <f>G177*9/12+G189*3/12</f>
        <v>3.4825</v>
      </c>
      <c r="H180" s="7">
        <f t="shared" si="9"/>
        <v>124.55774351420548</v>
      </c>
      <c r="I180" s="7">
        <f t="shared" si="10"/>
        <v>8.171786056183686</v>
      </c>
      <c r="J180" s="7">
        <f t="shared" si="11"/>
        <v>8.456815217543426</v>
      </c>
      <c r="K180" s="7">
        <f t="shared" si="8"/>
        <v>13.548548541030053</v>
      </c>
    </row>
    <row r="181" spans="1:11" ht="12.75">
      <c r="A181" s="2">
        <v>1885.05</v>
      </c>
      <c r="B181" s="7">
        <v>4.32</v>
      </c>
      <c r="C181" s="7">
        <v>0.2808</v>
      </c>
      <c r="D181" s="7">
        <v>0.2933</v>
      </c>
      <c r="E181" s="7">
        <v>8.087381157</v>
      </c>
      <c r="F181" s="7">
        <f t="shared" si="12"/>
        <v>1885.374999999987</v>
      </c>
      <c r="G181" s="7">
        <f>G177*8/12+G189*4/12</f>
        <v>3.4699999999999998</v>
      </c>
      <c r="H181" s="7">
        <f t="shared" si="9"/>
        <v>126.02993975593577</v>
      </c>
      <c r="I181" s="7">
        <f t="shared" si="10"/>
        <v>8.191946084135823</v>
      </c>
      <c r="J181" s="7">
        <f t="shared" si="11"/>
        <v>8.556616048707399</v>
      </c>
      <c r="K181" s="7">
        <f t="shared" si="8"/>
        <v>13.711371872561937</v>
      </c>
    </row>
    <row r="182" spans="1:11" ht="12.75">
      <c r="A182" s="2">
        <v>1885.06</v>
      </c>
      <c r="B182" s="7">
        <v>4.3</v>
      </c>
      <c r="C182" s="7">
        <v>0.275</v>
      </c>
      <c r="D182" s="7">
        <v>0.29</v>
      </c>
      <c r="E182" s="7">
        <v>7.897091074</v>
      </c>
      <c r="F182" s="7">
        <f t="shared" si="12"/>
        <v>1885.4583333333203</v>
      </c>
      <c r="G182" s="7">
        <f>G177*7/12+G189*5/12</f>
        <v>3.4575</v>
      </c>
      <c r="H182" s="7">
        <f t="shared" si="9"/>
        <v>128.46925412069774</v>
      </c>
      <c r="I182" s="7">
        <f t="shared" si="10"/>
        <v>8.216056949579508</v>
      </c>
      <c r="J182" s="7">
        <f t="shared" si="11"/>
        <v>8.664205510465662</v>
      </c>
      <c r="K182" s="7">
        <f t="shared" si="8"/>
        <v>13.978784368698348</v>
      </c>
    </row>
    <row r="183" spans="1:11" ht="12.75">
      <c r="A183" s="2">
        <v>1885.07</v>
      </c>
      <c r="B183" s="7">
        <v>4.46</v>
      </c>
      <c r="C183" s="7">
        <v>0.2692</v>
      </c>
      <c r="D183" s="7">
        <v>0.2867</v>
      </c>
      <c r="E183" s="7">
        <v>7.992232066</v>
      </c>
      <c r="F183" s="7">
        <f t="shared" si="12"/>
        <v>1885.5416666666536</v>
      </c>
      <c r="G183" s="7">
        <f>G177*6/12+G189*6/12</f>
        <v>3.445</v>
      </c>
      <c r="H183" s="7">
        <f t="shared" si="9"/>
        <v>131.66327895764582</v>
      </c>
      <c r="I183" s="7">
        <f t="shared" si="10"/>
        <v>7.94703020076194</v>
      </c>
      <c r="J183" s="7">
        <f t="shared" si="11"/>
        <v>8.463646205640597</v>
      </c>
      <c r="K183" s="7">
        <f t="shared" si="8"/>
        <v>14.326658777089323</v>
      </c>
    </row>
    <row r="184" spans="1:11" ht="12.75">
      <c r="A184" s="2">
        <v>1885.08</v>
      </c>
      <c r="B184" s="7">
        <v>4.71</v>
      </c>
      <c r="C184" s="7">
        <v>0.2633</v>
      </c>
      <c r="D184" s="7">
        <v>0.2833</v>
      </c>
      <c r="E184" s="7">
        <v>7.992232066</v>
      </c>
      <c r="F184" s="7">
        <f t="shared" si="12"/>
        <v>1885.6249999999868</v>
      </c>
      <c r="G184" s="7">
        <f>G177*5/12+G189*7/12</f>
        <v>3.4325</v>
      </c>
      <c r="H184" s="7">
        <f t="shared" si="9"/>
        <v>139.04350759876945</v>
      </c>
      <c r="I184" s="7">
        <f t="shared" si="10"/>
        <v>7.772856804831422</v>
      </c>
      <c r="J184" s="7">
        <f t="shared" si="11"/>
        <v>8.363275096121315</v>
      </c>
      <c r="K184" s="7">
        <f t="shared" si="8"/>
        <v>15.130410796707148</v>
      </c>
    </row>
    <row r="185" spans="1:11" ht="12.75">
      <c r="A185" s="2">
        <v>1885.09</v>
      </c>
      <c r="B185" s="7">
        <v>4.65</v>
      </c>
      <c r="C185" s="7">
        <v>0.2575</v>
      </c>
      <c r="D185" s="7">
        <v>0.28</v>
      </c>
      <c r="E185" s="7">
        <v>7.897091074</v>
      </c>
      <c r="F185" s="7">
        <f t="shared" si="12"/>
        <v>1885.70833333332</v>
      </c>
      <c r="G185" s="7">
        <f>G177*4/12+G189*8/12</f>
        <v>3.42</v>
      </c>
      <c r="H185" s="7">
        <f t="shared" si="9"/>
        <v>138.92605387470803</v>
      </c>
      <c r="I185" s="7">
        <f t="shared" si="10"/>
        <v>7.693216961878994</v>
      </c>
      <c r="J185" s="7">
        <f t="shared" si="11"/>
        <v>8.365439803208226</v>
      </c>
      <c r="K185" s="7">
        <f t="shared" si="8"/>
        <v>15.116285028724239</v>
      </c>
    </row>
    <row r="186" spans="1:11" ht="12.75">
      <c r="A186" s="2">
        <v>1885.1</v>
      </c>
      <c r="B186" s="7">
        <v>4.92</v>
      </c>
      <c r="C186" s="7">
        <v>0.2517</v>
      </c>
      <c r="D186" s="7">
        <v>0.2767</v>
      </c>
      <c r="E186" s="7">
        <v>7.897091074</v>
      </c>
      <c r="F186" s="7">
        <f t="shared" si="12"/>
        <v>1885.7916666666533</v>
      </c>
      <c r="G186" s="7">
        <f>G177*3/12+G189*9/12</f>
        <v>3.4075</v>
      </c>
      <c r="H186" s="7">
        <f t="shared" si="9"/>
        <v>146.99272797065882</v>
      </c>
      <c r="I186" s="7">
        <f t="shared" si="10"/>
        <v>7.519932851669679</v>
      </c>
      <c r="J186" s="7">
        <f t="shared" si="11"/>
        <v>8.266847119813272</v>
      </c>
      <c r="K186" s="7">
        <f t="shared" si="8"/>
        <v>15.991023962168985</v>
      </c>
    </row>
    <row r="187" spans="1:11" ht="12.75">
      <c r="A187" s="2">
        <v>1885.11</v>
      </c>
      <c r="B187" s="7">
        <v>5.24</v>
      </c>
      <c r="C187" s="7">
        <v>0.2458</v>
      </c>
      <c r="D187" s="7">
        <v>0.2733</v>
      </c>
      <c r="E187" s="7">
        <v>7.992232066</v>
      </c>
      <c r="F187" s="7">
        <f t="shared" si="12"/>
        <v>1885.8749999999866</v>
      </c>
      <c r="G187" s="7">
        <f>G177*2/12+G189*10/12</f>
        <v>3.3950000000000005</v>
      </c>
      <c r="H187" s="7">
        <f t="shared" si="9"/>
        <v>154.6895923179516</v>
      </c>
      <c r="I187" s="7">
        <f t="shared" si="10"/>
        <v>7.256240799952767</v>
      </c>
      <c r="J187" s="7">
        <f t="shared" si="11"/>
        <v>8.068065950476369</v>
      </c>
      <c r="K187" s="7">
        <f t="shared" si="8"/>
        <v>16.824034498619014</v>
      </c>
    </row>
    <row r="188" spans="1:11" ht="12.75">
      <c r="A188" s="2">
        <v>1885.12</v>
      </c>
      <c r="B188" s="7">
        <v>5.2</v>
      </c>
      <c r="C188" s="7">
        <v>0.24</v>
      </c>
      <c r="D188" s="7">
        <v>0.27</v>
      </c>
      <c r="E188" s="7">
        <v>8.18251405</v>
      </c>
      <c r="F188" s="7">
        <f t="shared" si="12"/>
        <v>1885.9583333333198</v>
      </c>
      <c r="G188" s="7">
        <f>G177*1/12+G189*11/12</f>
        <v>3.3825000000000003</v>
      </c>
      <c r="H188" s="7">
        <f t="shared" si="9"/>
        <v>149.93895427530614</v>
      </c>
      <c r="I188" s="7">
        <f t="shared" si="10"/>
        <v>6.920259428091052</v>
      </c>
      <c r="J188" s="7">
        <f t="shared" si="11"/>
        <v>7.785291856602434</v>
      </c>
      <c r="K188" s="7">
        <f t="shared" si="8"/>
        <v>16.304475952278523</v>
      </c>
    </row>
    <row r="189" spans="1:11" ht="12.75">
      <c r="A189" s="2">
        <v>1886.01</v>
      </c>
      <c r="B189" s="7">
        <v>5.2</v>
      </c>
      <c r="C189" s="7">
        <v>0.2383</v>
      </c>
      <c r="D189" s="7">
        <v>0.275</v>
      </c>
      <c r="E189" s="7">
        <v>7.992232066</v>
      </c>
      <c r="F189" s="7">
        <f t="shared" si="12"/>
        <v>1886.041666666653</v>
      </c>
      <c r="G189" s="7">
        <v>3.37</v>
      </c>
      <c r="H189" s="7">
        <f t="shared" si="9"/>
        <v>153.5087557353718</v>
      </c>
      <c r="I189" s="7">
        <f t="shared" si="10"/>
        <v>7.034833940719059</v>
      </c>
      <c r="J189" s="7">
        <f t="shared" si="11"/>
        <v>8.11825150523601</v>
      </c>
      <c r="K189" s="7">
        <f t="shared" si="8"/>
        <v>16.69231747079765</v>
      </c>
    </row>
    <row r="190" spans="1:11" ht="12.75">
      <c r="A190" s="2">
        <v>1886.02</v>
      </c>
      <c r="B190" s="7">
        <v>5.3</v>
      </c>
      <c r="C190" s="7">
        <v>0.2367</v>
      </c>
      <c r="D190" s="7">
        <v>0.28</v>
      </c>
      <c r="E190" s="7">
        <v>7.992232066</v>
      </c>
      <c r="F190" s="7">
        <f t="shared" si="12"/>
        <v>1886.1249999999864</v>
      </c>
      <c r="G190" s="7">
        <f>G189*11/12+G201*1/12</f>
        <v>3.3825000000000003</v>
      </c>
      <c r="H190" s="7">
        <f t="shared" si="9"/>
        <v>156.46084719182127</v>
      </c>
      <c r="I190" s="7">
        <f t="shared" si="10"/>
        <v>6.987600477415866</v>
      </c>
      <c r="J190" s="7">
        <f t="shared" si="11"/>
        <v>8.265856078058484</v>
      </c>
      <c r="K190" s="7">
        <f t="shared" si="8"/>
        <v>17.006648259461</v>
      </c>
    </row>
    <row r="191" spans="1:11" ht="12.75">
      <c r="A191" s="2">
        <v>1886.03</v>
      </c>
      <c r="B191" s="7">
        <v>5.19</v>
      </c>
      <c r="C191" s="7">
        <v>0.235</v>
      </c>
      <c r="D191" s="7">
        <v>0.285</v>
      </c>
      <c r="E191" s="7">
        <v>7.897091074</v>
      </c>
      <c r="F191" s="7">
        <f t="shared" si="12"/>
        <v>1886.2083333333196</v>
      </c>
      <c r="G191" s="7">
        <f>G189*10/12+G201*2/12</f>
        <v>3.3950000000000005</v>
      </c>
      <c r="H191" s="7">
        <f t="shared" si="9"/>
        <v>155.0594020666096</v>
      </c>
      <c r="I191" s="7">
        <f t="shared" si="10"/>
        <v>7.02099412054976</v>
      </c>
      <c r="J191" s="7">
        <f t="shared" si="11"/>
        <v>8.514822656836943</v>
      </c>
      <c r="K191" s="7">
        <f t="shared" si="8"/>
        <v>16.843266101570133</v>
      </c>
    </row>
    <row r="192" spans="1:11" ht="12.75">
      <c r="A192" s="2">
        <v>1886.04</v>
      </c>
      <c r="B192" s="7">
        <v>5.12</v>
      </c>
      <c r="C192" s="7">
        <v>0.2333</v>
      </c>
      <c r="D192" s="7">
        <v>0.29</v>
      </c>
      <c r="E192" s="7">
        <v>7.801941983</v>
      </c>
      <c r="F192" s="7">
        <f t="shared" si="12"/>
        <v>1886.2916666666529</v>
      </c>
      <c r="G192" s="7">
        <f>G189*9/12+G201*3/12</f>
        <v>3.4075</v>
      </c>
      <c r="H192" s="7">
        <f t="shared" si="9"/>
        <v>154.83357382459016</v>
      </c>
      <c r="I192" s="7">
        <f t="shared" si="10"/>
        <v>7.055209526030643</v>
      </c>
      <c r="J192" s="7">
        <f t="shared" si="11"/>
        <v>8.769870392408427</v>
      </c>
      <c r="K192" s="7">
        <f t="shared" si="8"/>
        <v>16.8017161312463</v>
      </c>
    </row>
    <row r="193" spans="1:11" ht="12.75">
      <c r="A193" s="2">
        <v>1886.05</v>
      </c>
      <c r="B193" s="7">
        <v>5.02</v>
      </c>
      <c r="C193" s="7">
        <v>0.2317</v>
      </c>
      <c r="D193" s="7">
        <v>0.295</v>
      </c>
      <c r="E193" s="7">
        <v>7.611651901</v>
      </c>
      <c r="F193" s="7">
        <f t="shared" si="12"/>
        <v>1886.3749999999861</v>
      </c>
      <c r="G193" s="7">
        <f>G189*8/12+G201*4/12</f>
        <v>3.42</v>
      </c>
      <c r="H193" s="7">
        <f t="shared" si="9"/>
        <v>155.60469335761337</v>
      </c>
      <c r="I193" s="7">
        <f t="shared" si="10"/>
        <v>7.181993516127294</v>
      </c>
      <c r="J193" s="7">
        <f t="shared" si="11"/>
        <v>9.14410050607489</v>
      </c>
      <c r="K193" s="7">
        <f aca="true" t="shared" si="13" ref="K193:K256">H193/AVERAGE(J73:J192)</f>
        <v>16.86319551509783</v>
      </c>
    </row>
    <row r="194" spans="1:11" ht="12.75">
      <c r="A194" s="2">
        <v>1886.06</v>
      </c>
      <c r="B194" s="7">
        <v>5.25</v>
      </c>
      <c r="C194" s="7">
        <v>0.23</v>
      </c>
      <c r="D194" s="7">
        <v>0.3</v>
      </c>
      <c r="E194" s="7">
        <v>7.51650281</v>
      </c>
      <c r="F194" s="7">
        <f t="shared" si="12"/>
        <v>1886.4583333333194</v>
      </c>
      <c r="G194" s="7">
        <f>G189*7/12+G201*5/12</f>
        <v>3.4325</v>
      </c>
      <c r="H194" s="7">
        <f t="shared" si="9"/>
        <v>164.79399147593745</v>
      </c>
      <c r="I194" s="7">
        <f t="shared" si="10"/>
        <v>7.219546293231546</v>
      </c>
      <c r="J194" s="7">
        <f t="shared" si="11"/>
        <v>9.41679951291071</v>
      </c>
      <c r="K194" s="7">
        <f t="shared" si="13"/>
        <v>17.831494055376876</v>
      </c>
    </row>
    <row r="195" spans="1:11" ht="12.75">
      <c r="A195" s="2">
        <v>1886.07</v>
      </c>
      <c r="B195" s="7">
        <v>5.33</v>
      </c>
      <c r="C195" s="7">
        <v>0.2283</v>
      </c>
      <c r="D195" s="7">
        <v>0.305</v>
      </c>
      <c r="E195" s="7">
        <v>7.611651901</v>
      </c>
      <c r="F195" s="7">
        <f t="shared" si="12"/>
        <v>1886.5416666666526</v>
      </c>
      <c r="G195" s="7">
        <f>G189*6/12+G201*6/12</f>
        <v>3.445</v>
      </c>
      <c r="H195" s="7">
        <f t="shared" si="9"/>
        <v>165.21374812670902</v>
      </c>
      <c r="I195" s="7">
        <f t="shared" si="10"/>
        <v>7.076603883175923</v>
      </c>
      <c r="J195" s="7">
        <f t="shared" si="11"/>
        <v>9.454070014755395</v>
      </c>
      <c r="K195" s="7">
        <f t="shared" si="13"/>
        <v>17.845845041532204</v>
      </c>
    </row>
    <row r="196" spans="1:11" ht="12.75">
      <c r="A196" s="2">
        <v>1886.08</v>
      </c>
      <c r="B196" s="7">
        <v>5.37</v>
      </c>
      <c r="C196" s="7">
        <v>0.2267</v>
      </c>
      <c r="D196" s="7">
        <v>0.31</v>
      </c>
      <c r="E196" s="7">
        <v>7.706792893</v>
      </c>
      <c r="F196" s="7">
        <f t="shared" si="12"/>
        <v>1886.624999999986</v>
      </c>
      <c r="G196" s="7">
        <f>G189*5/12+G201*7/12</f>
        <v>3.4575</v>
      </c>
      <c r="H196" s="7">
        <f t="shared" si="9"/>
        <v>164.39874245884965</v>
      </c>
      <c r="I196" s="7">
        <f t="shared" si="10"/>
        <v>6.940259760786074</v>
      </c>
      <c r="J196" s="7">
        <f t="shared" si="11"/>
        <v>9.490430197810687</v>
      </c>
      <c r="K196" s="7">
        <f t="shared" si="13"/>
        <v>17.723912799619267</v>
      </c>
    </row>
    <row r="197" spans="1:11" ht="12.75">
      <c r="A197" s="2">
        <v>1886.09</v>
      </c>
      <c r="B197" s="7">
        <v>5.51</v>
      </c>
      <c r="C197" s="7">
        <v>0.225</v>
      </c>
      <c r="D197" s="7">
        <v>0.315</v>
      </c>
      <c r="E197" s="7">
        <v>7.706792893</v>
      </c>
      <c r="F197" s="7">
        <f t="shared" si="12"/>
        <v>1886.7083333333192</v>
      </c>
      <c r="G197" s="7">
        <f>G189*4/12+G201*8/12</f>
        <v>3.4699999999999998</v>
      </c>
      <c r="H197" s="7">
        <f t="shared" si="9"/>
        <v>168.68474319334481</v>
      </c>
      <c r="I197" s="7">
        <f t="shared" si="10"/>
        <v>6.888215466152919</v>
      </c>
      <c r="J197" s="7">
        <f t="shared" si="11"/>
        <v>9.643501652614086</v>
      </c>
      <c r="K197" s="7">
        <f t="shared" si="13"/>
        <v>18.147143925800027</v>
      </c>
    </row>
    <row r="198" spans="1:11" ht="12.75">
      <c r="A198" s="2">
        <v>1886.1</v>
      </c>
      <c r="B198" s="7">
        <v>5.65</v>
      </c>
      <c r="C198" s="7">
        <v>0.2233</v>
      </c>
      <c r="D198" s="7">
        <v>0.32</v>
      </c>
      <c r="E198" s="7">
        <v>7.706792893</v>
      </c>
      <c r="F198" s="7">
        <f t="shared" si="12"/>
        <v>1886.7916666666524</v>
      </c>
      <c r="G198" s="7">
        <f>G189*3/12+G201*9/12</f>
        <v>3.4825</v>
      </c>
      <c r="H198" s="7">
        <f t="shared" si="9"/>
        <v>172.97074392783998</v>
      </c>
      <c r="I198" s="7">
        <f t="shared" si="10"/>
        <v>6.836171171519764</v>
      </c>
      <c r="J198" s="7">
        <f t="shared" si="11"/>
        <v>9.796573107417483</v>
      </c>
      <c r="K198" s="7">
        <f t="shared" si="13"/>
        <v>18.562381342866566</v>
      </c>
    </row>
    <row r="199" spans="1:11" ht="12.75">
      <c r="A199" s="2">
        <v>1886.11</v>
      </c>
      <c r="B199" s="7">
        <v>5.79</v>
      </c>
      <c r="C199" s="7">
        <v>0.2217</v>
      </c>
      <c r="D199" s="7">
        <v>0.325</v>
      </c>
      <c r="E199" s="7">
        <v>7.706792893</v>
      </c>
      <c r="F199" s="7">
        <f t="shared" si="12"/>
        <v>1886.8749999999857</v>
      </c>
      <c r="G199" s="7">
        <f>G189*2/12+G201*10/12</f>
        <v>3.495</v>
      </c>
      <c r="H199" s="7">
        <f t="shared" si="9"/>
        <v>177.2567446623351</v>
      </c>
      <c r="I199" s="7">
        <f t="shared" si="10"/>
        <v>6.787188305982676</v>
      </c>
      <c r="J199" s="7">
        <f t="shared" si="11"/>
        <v>9.949644562220882</v>
      </c>
      <c r="K199" s="7">
        <f t="shared" si="13"/>
        <v>18.968312634942833</v>
      </c>
    </row>
    <row r="200" spans="1:11" ht="12.75">
      <c r="A200" s="2">
        <v>1886.12</v>
      </c>
      <c r="B200" s="7">
        <v>5.64</v>
      </c>
      <c r="C200" s="7">
        <v>0.22</v>
      </c>
      <c r="D200" s="7">
        <v>0.33</v>
      </c>
      <c r="E200" s="7">
        <v>7.801941983</v>
      </c>
      <c r="F200" s="7">
        <f t="shared" si="12"/>
        <v>1886.958333333319</v>
      </c>
      <c r="G200" s="7">
        <f>G189*1/12+G201*11/12</f>
        <v>3.5075</v>
      </c>
      <c r="H200" s="7">
        <f t="shared" si="9"/>
        <v>170.55885866615012</v>
      </c>
      <c r="I200" s="7">
        <f t="shared" si="10"/>
        <v>6.653005125275359</v>
      </c>
      <c r="J200" s="7">
        <f t="shared" si="11"/>
        <v>9.979507687913038</v>
      </c>
      <c r="K200" s="7">
        <f t="shared" si="13"/>
        <v>18.19405755688644</v>
      </c>
    </row>
    <row r="201" spans="1:11" ht="12.75">
      <c r="A201" s="2">
        <v>1887.01</v>
      </c>
      <c r="B201" s="7">
        <v>5.58</v>
      </c>
      <c r="C201" s="7">
        <v>0.2225</v>
      </c>
      <c r="D201" s="7">
        <v>0.3325</v>
      </c>
      <c r="E201" s="7">
        <v>7.992232066</v>
      </c>
      <c r="F201" s="7">
        <f t="shared" si="12"/>
        <v>1887.0416666666522</v>
      </c>
      <c r="G201" s="7">
        <v>3.52</v>
      </c>
      <c r="H201" s="7">
        <f t="shared" si="9"/>
        <v>164.72670326987975</v>
      </c>
      <c r="I201" s="7">
        <f t="shared" si="10"/>
        <v>6.568403490600043</v>
      </c>
      <c r="J201" s="7">
        <f t="shared" si="11"/>
        <v>9.815704092694448</v>
      </c>
      <c r="K201" s="7">
        <f t="shared" si="13"/>
        <v>17.512222096304953</v>
      </c>
    </row>
    <row r="202" spans="1:11" ht="12.75">
      <c r="A202" s="2">
        <v>1887.02</v>
      </c>
      <c r="B202" s="7">
        <v>5.54</v>
      </c>
      <c r="C202" s="7">
        <v>0.225</v>
      </c>
      <c r="D202" s="7">
        <v>0.335</v>
      </c>
      <c r="E202" s="7">
        <v>8.087381157</v>
      </c>
      <c r="F202" s="7">
        <f t="shared" si="12"/>
        <v>1887.1249999999854</v>
      </c>
      <c r="G202" s="7">
        <f>G201*11/12+G213*1/12</f>
        <v>3.5324999999999998</v>
      </c>
      <c r="H202" s="7">
        <f aca="true" t="shared" si="14" ref="H202:H265">B202*$E$1716/E202</f>
        <v>161.62172829812133</v>
      </c>
      <c r="I202" s="7">
        <f aca="true" t="shared" si="15" ref="I202:I265">C202*$E$1716/E202</f>
        <v>6.564059362288321</v>
      </c>
      <c r="J202" s="7">
        <f aca="true" t="shared" si="16" ref="J202:J265">D202*$E$1716/E202</f>
        <v>9.773155050518167</v>
      </c>
      <c r="K202" s="7">
        <f t="shared" si="13"/>
        <v>17.12536659697232</v>
      </c>
    </row>
    <row r="203" spans="1:11" ht="12.75">
      <c r="A203" s="2">
        <v>1887.03</v>
      </c>
      <c r="B203" s="7">
        <v>5.67</v>
      </c>
      <c r="C203" s="7">
        <v>0.2275</v>
      </c>
      <c r="D203" s="7">
        <v>0.3375</v>
      </c>
      <c r="E203" s="7">
        <v>8.087381157</v>
      </c>
      <c r="F203" s="7">
        <f aca="true" t="shared" si="17" ref="F203:F266">F202+1/12</f>
        <v>1887.2083333333187</v>
      </c>
      <c r="G203" s="7">
        <f>G201*10/12+G213*2/12</f>
        <v>3.5450000000000004</v>
      </c>
      <c r="H203" s="7">
        <f t="shared" si="14"/>
        <v>165.41429592966568</v>
      </c>
      <c r="I203" s="7">
        <f t="shared" si="15"/>
        <v>6.636993355202636</v>
      </c>
      <c r="J203" s="7">
        <f t="shared" si="16"/>
        <v>9.846089043432482</v>
      </c>
      <c r="K203" s="7">
        <f t="shared" si="13"/>
        <v>17.473213711513758</v>
      </c>
    </row>
    <row r="204" spans="1:11" ht="12.75">
      <c r="A204" s="2">
        <v>1887.04</v>
      </c>
      <c r="B204" s="7">
        <v>5.8</v>
      </c>
      <c r="C204" s="7">
        <v>0.23</v>
      </c>
      <c r="D204" s="7">
        <v>0.34</v>
      </c>
      <c r="E204" s="7">
        <v>8.087381157</v>
      </c>
      <c r="F204" s="7">
        <f t="shared" si="17"/>
        <v>1887.291666666652</v>
      </c>
      <c r="G204" s="7">
        <f>G201*9/12+G213*3/12</f>
        <v>3.5575</v>
      </c>
      <c r="H204" s="7">
        <f t="shared" si="14"/>
        <v>169.20686356121004</v>
      </c>
      <c r="I204" s="7">
        <f t="shared" si="15"/>
        <v>6.709927348116951</v>
      </c>
      <c r="J204" s="7">
        <f t="shared" si="16"/>
        <v>9.919023036346795</v>
      </c>
      <c r="K204" s="7">
        <f t="shared" si="13"/>
        <v>17.822983639100713</v>
      </c>
    </row>
    <row r="205" spans="1:11" ht="12.75">
      <c r="A205" s="2">
        <v>1887.05</v>
      </c>
      <c r="B205" s="7">
        <v>5.9</v>
      </c>
      <c r="C205" s="7">
        <v>0.2325</v>
      </c>
      <c r="D205" s="7">
        <v>0.3425</v>
      </c>
      <c r="E205" s="7">
        <v>8.087381157</v>
      </c>
      <c r="F205" s="7">
        <f t="shared" si="17"/>
        <v>1887.3749999999852</v>
      </c>
      <c r="G205" s="7">
        <f>G201*8/12+G213*4/12</f>
        <v>3.5700000000000003</v>
      </c>
      <c r="H205" s="7">
        <f t="shared" si="14"/>
        <v>172.12422327778265</v>
      </c>
      <c r="I205" s="7">
        <f t="shared" si="15"/>
        <v>6.782861341031265</v>
      </c>
      <c r="J205" s="7">
        <f t="shared" si="16"/>
        <v>9.991957029261112</v>
      </c>
      <c r="K205" s="7">
        <f t="shared" si="13"/>
        <v>18.075445427458245</v>
      </c>
    </row>
    <row r="206" spans="1:11" ht="12.75">
      <c r="A206" s="2">
        <v>1887.06</v>
      </c>
      <c r="B206" s="7">
        <v>5.73</v>
      </c>
      <c r="C206" s="7">
        <v>0.235</v>
      </c>
      <c r="D206" s="7">
        <v>0.345</v>
      </c>
      <c r="E206" s="7">
        <v>7.992232066</v>
      </c>
      <c r="F206" s="7">
        <f t="shared" si="17"/>
        <v>1887.4583333333185</v>
      </c>
      <c r="G206" s="7">
        <f>G201*7/12+G213*5/12</f>
        <v>3.5825</v>
      </c>
      <c r="H206" s="7">
        <f t="shared" si="14"/>
        <v>169.15484045455395</v>
      </c>
      <c r="I206" s="7">
        <f t="shared" si="15"/>
        <v>6.937414922656226</v>
      </c>
      <c r="J206" s="7">
        <f t="shared" si="16"/>
        <v>10.18471552475063</v>
      </c>
      <c r="K206" s="7">
        <f t="shared" si="13"/>
        <v>17.707695663272993</v>
      </c>
    </row>
    <row r="207" spans="1:11" ht="12.75">
      <c r="A207" s="2">
        <v>1887.07</v>
      </c>
      <c r="B207" s="7">
        <v>5.59</v>
      </c>
      <c r="C207" s="7">
        <v>0.2375</v>
      </c>
      <c r="D207" s="7">
        <v>0.3475</v>
      </c>
      <c r="E207" s="7">
        <v>7.897091074</v>
      </c>
      <c r="F207" s="7">
        <f t="shared" si="17"/>
        <v>1887.5416666666517</v>
      </c>
      <c r="G207" s="7">
        <f>G201*6/12+G213*6/12</f>
        <v>3.5949999999999998</v>
      </c>
      <c r="H207" s="7">
        <f t="shared" si="14"/>
        <v>167.01003035690707</v>
      </c>
      <c r="I207" s="7">
        <f t="shared" si="15"/>
        <v>7.095685547364119</v>
      </c>
      <c r="J207" s="7">
        <f t="shared" si="16"/>
        <v>10.38210832719592</v>
      </c>
      <c r="K207" s="7">
        <f t="shared" si="13"/>
        <v>17.43146053561308</v>
      </c>
    </row>
    <row r="208" spans="1:11" ht="12.75">
      <c r="A208" s="2">
        <v>1887.08</v>
      </c>
      <c r="B208" s="7">
        <v>5.45</v>
      </c>
      <c r="C208" s="7">
        <v>0.24</v>
      </c>
      <c r="D208" s="7">
        <v>0.35</v>
      </c>
      <c r="E208" s="7">
        <v>7.992232066</v>
      </c>
      <c r="F208" s="7">
        <f t="shared" si="17"/>
        <v>1887.624999999985</v>
      </c>
      <c r="G208" s="7">
        <f>G201*5/12+G213*7/12</f>
        <v>3.6075</v>
      </c>
      <c r="H208" s="7">
        <f t="shared" si="14"/>
        <v>160.88898437649547</v>
      </c>
      <c r="I208" s="7">
        <f t="shared" si="15"/>
        <v>7.085019495478699</v>
      </c>
      <c r="J208" s="7">
        <f t="shared" si="16"/>
        <v>10.3323200975731</v>
      </c>
      <c r="K208" s="7">
        <f t="shared" si="13"/>
        <v>16.73984961482071</v>
      </c>
    </row>
    <row r="209" spans="1:11" ht="12.75">
      <c r="A209" s="2">
        <v>1887.09</v>
      </c>
      <c r="B209" s="7">
        <v>5.38</v>
      </c>
      <c r="C209" s="7">
        <v>0.2425</v>
      </c>
      <c r="D209" s="7">
        <v>0.3525</v>
      </c>
      <c r="E209" s="7">
        <v>7.897091074</v>
      </c>
      <c r="F209" s="7">
        <f t="shared" si="17"/>
        <v>1887.7083333333183</v>
      </c>
      <c r="G209" s="7">
        <f>G201*4/12+G213*8/12</f>
        <v>3.62</v>
      </c>
      <c r="H209" s="7">
        <f t="shared" si="14"/>
        <v>160.7359505045009</v>
      </c>
      <c r="I209" s="7">
        <f t="shared" si="15"/>
        <v>7.245068400992837</v>
      </c>
      <c r="J209" s="7">
        <f t="shared" si="16"/>
        <v>10.531491180824641</v>
      </c>
      <c r="K209" s="7">
        <f t="shared" si="13"/>
        <v>16.676629667380148</v>
      </c>
    </row>
    <row r="210" spans="1:11" ht="12.75">
      <c r="A210" s="2">
        <v>1887.1</v>
      </c>
      <c r="B210" s="7">
        <v>5.2</v>
      </c>
      <c r="C210" s="7">
        <v>0.245</v>
      </c>
      <c r="D210" s="7">
        <v>0.355</v>
      </c>
      <c r="E210" s="7">
        <v>7.992232066</v>
      </c>
      <c r="F210" s="7">
        <f t="shared" si="17"/>
        <v>1887.7916666666515</v>
      </c>
      <c r="G210" s="7">
        <f>G201*3/12+G213*9/12</f>
        <v>3.6325</v>
      </c>
      <c r="H210" s="7">
        <f t="shared" si="14"/>
        <v>153.5087557353718</v>
      </c>
      <c r="I210" s="7">
        <f t="shared" si="15"/>
        <v>7.232624068301171</v>
      </c>
      <c r="J210" s="7">
        <f t="shared" si="16"/>
        <v>10.479924670395574</v>
      </c>
      <c r="K210" s="7">
        <f t="shared" si="13"/>
        <v>15.880666812517314</v>
      </c>
    </row>
    <row r="211" spans="1:11" ht="12.75">
      <c r="A211" s="2">
        <v>1887.11</v>
      </c>
      <c r="B211" s="7">
        <v>5.3</v>
      </c>
      <c r="C211" s="7">
        <v>0.2475</v>
      </c>
      <c r="D211" s="7">
        <v>0.3575</v>
      </c>
      <c r="E211" s="7">
        <v>8.087381157</v>
      </c>
      <c r="F211" s="7">
        <f t="shared" si="17"/>
        <v>1887.8749999999848</v>
      </c>
      <c r="G211" s="7">
        <f>G201*2/12+G213*10/12</f>
        <v>3.6450000000000005</v>
      </c>
      <c r="H211" s="7">
        <f t="shared" si="14"/>
        <v>154.6200649783471</v>
      </c>
      <c r="I211" s="7">
        <f t="shared" si="15"/>
        <v>7.220465298517152</v>
      </c>
      <c r="J211" s="7">
        <f t="shared" si="16"/>
        <v>10.429560986746997</v>
      </c>
      <c r="K211" s="7">
        <f t="shared" si="13"/>
        <v>15.950712201066779</v>
      </c>
    </row>
    <row r="212" spans="1:11" ht="12.75">
      <c r="A212" s="2">
        <v>1887.12</v>
      </c>
      <c r="B212" s="7">
        <v>5.27</v>
      </c>
      <c r="C212" s="7">
        <v>0.25</v>
      </c>
      <c r="D212" s="7">
        <v>0.36</v>
      </c>
      <c r="E212" s="7">
        <v>8.277679339</v>
      </c>
      <c r="F212" s="7">
        <f t="shared" si="17"/>
        <v>1887.958333333318</v>
      </c>
      <c r="G212" s="7">
        <f>G201*1/12+G213*11/12</f>
        <v>3.6574999999999998</v>
      </c>
      <c r="H212" s="7">
        <f t="shared" si="14"/>
        <v>150.21036803658188</v>
      </c>
      <c r="I212" s="7">
        <f t="shared" si="15"/>
        <v>7.125729033993448</v>
      </c>
      <c r="J212" s="7">
        <f t="shared" si="16"/>
        <v>10.261049808950563</v>
      </c>
      <c r="K212" s="7">
        <f t="shared" si="13"/>
        <v>15.455513454469948</v>
      </c>
    </row>
    <row r="213" spans="1:11" ht="12.75">
      <c r="A213" s="2">
        <v>1888.01</v>
      </c>
      <c r="B213" s="7">
        <v>5.31</v>
      </c>
      <c r="C213" s="7">
        <v>0.2483</v>
      </c>
      <c r="D213" s="7">
        <v>0.3517</v>
      </c>
      <c r="E213" s="7">
        <v>8.372844628</v>
      </c>
      <c r="F213" s="7">
        <f t="shared" si="17"/>
        <v>1888.0416666666513</v>
      </c>
      <c r="G213" s="7">
        <v>3.67</v>
      </c>
      <c r="H213" s="7">
        <f t="shared" si="14"/>
        <v>149.6302434432323</v>
      </c>
      <c r="I213" s="7">
        <f t="shared" si="15"/>
        <v>6.9968341708012405</v>
      </c>
      <c r="J213" s="7">
        <f t="shared" si="16"/>
        <v>9.910537969676989</v>
      </c>
      <c r="K213" s="7">
        <f t="shared" si="13"/>
        <v>15.358662514259906</v>
      </c>
    </row>
    <row r="214" spans="1:11" ht="12.75">
      <c r="A214" s="2">
        <v>1888.02</v>
      </c>
      <c r="B214" s="7">
        <v>5.28</v>
      </c>
      <c r="C214" s="7">
        <v>0.2467</v>
      </c>
      <c r="D214" s="7">
        <v>0.3433</v>
      </c>
      <c r="E214" s="7">
        <v>8.277679339</v>
      </c>
      <c r="F214" s="7">
        <f t="shared" si="17"/>
        <v>1888.1249999999845</v>
      </c>
      <c r="G214" s="7">
        <f>G213*11/12+G225*1/12</f>
        <v>3.6516666666666664</v>
      </c>
      <c r="H214" s="7">
        <f t="shared" si="14"/>
        <v>150.49539719794163</v>
      </c>
      <c r="I214" s="7">
        <f t="shared" si="15"/>
        <v>7.031669410744734</v>
      </c>
      <c r="J214" s="7">
        <f t="shared" si="16"/>
        <v>9.785051109479802</v>
      </c>
      <c r="K214" s="7">
        <f t="shared" si="13"/>
        <v>15.418178318820537</v>
      </c>
    </row>
    <row r="215" spans="1:11" ht="12.75">
      <c r="A215" s="2">
        <v>1888.03</v>
      </c>
      <c r="B215" s="7">
        <v>5.08</v>
      </c>
      <c r="C215" s="7">
        <v>0.245</v>
      </c>
      <c r="D215" s="7">
        <v>0.335</v>
      </c>
      <c r="E215" s="7">
        <v>8.277679339</v>
      </c>
      <c r="F215" s="7">
        <f t="shared" si="17"/>
        <v>1888.2083333333178</v>
      </c>
      <c r="G215" s="7">
        <f>G213*10/12+G225*2/12</f>
        <v>3.6333333333333337</v>
      </c>
      <c r="H215" s="7">
        <f t="shared" si="14"/>
        <v>144.79481397074687</v>
      </c>
      <c r="I215" s="7">
        <f t="shared" si="15"/>
        <v>6.983214453313579</v>
      </c>
      <c r="J215" s="7">
        <f t="shared" si="16"/>
        <v>9.54847690555122</v>
      </c>
      <c r="K215" s="7">
        <f t="shared" si="13"/>
        <v>14.808972366946572</v>
      </c>
    </row>
    <row r="216" spans="1:11" ht="12.75">
      <c r="A216" s="2">
        <v>1888.04</v>
      </c>
      <c r="B216" s="7">
        <v>5.1</v>
      </c>
      <c r="C216" s="7">
        <v>0.2433</v>
      </c>
      <c r="D216" s="7">
        <v>0.3267</v>
      </c>
      <c r="E216" s="7">
        <v>8.18251405</v>
      </c>
      <c r="F216" s="7">
        <f t="shared" si="17"/>
        <v>1888.291666666651</v>
      </c>
      <c r="G216" s="7">
        <f>G213*9/12+G225*3/12</f>
        <v>3.615</v>
      </c>
      <c r="H216" s="7">
        <f t="shared" si="14"/>
        <v>147.05551284693485</v>
      </c>
      <c r="I216" s="7">
        <f t="shared" si="15"/>
        <v>7.015412995227304</v>
      </c>
      <c r="J216" s="7">
        <f t="shared" si="16"/>
        <v>9.420203146488944</v>
      </c>
      <c r="K216" s="7">
        <f t="shared" si="13"/>
        <v>15.02010868184446</v>
      </c>
    </row>
    <row r="217" spans="1:11" ht="12.75">
      <c r="A217" s="2">
        <v>1888.05</v>
      </c>
      <c r="B217" s="7">
        <v>5.17</v>
      </c>
      <c r="C217" s="7">
        <v>0.2417</v>
      </c>
      <c r="D217" s="7">
        <v>0.3183</v>
      </c>
      <c r="E217" s="7">
        <v>8.087381157</v>
      </c>
      <c r="F217" s="7">
        <f t="shared" si="17"/>
        <v>1888.3749999999843</v>
      </c>
      <c r="G217" s="7">
        <f>G213*8/12+G225*4/12</f>
        <v>3.5966666666666667</v>
      </c>
      <c r="H217" s="7">
        <f t="shared" si="14"/>
        <v>150.82749734680274</v>
      </c>
      <c r="I217" s="7">
        <f t="shared" si="15"/>
        <v>7.051258434955942</v>
      </c>
      <c r="J217" s="7">
        <f t="shared" si="16"/>
        <v>9.285955977850545</v>
      </c>
      <c r="K217" s="7">
        <f t="shared" si="13"/>
        <v>15.387916957229132</v>
      </c>
    </row>
    <row r="218" spans="1:11" ht="12.75">
      <c r="A218" s="2">
        <v>1888.06</v>
      </c>
      <c r="B218" s="7">
        <v>5.01</v>
      </c>
      <c r="C218" s="7">
        <v>0.24</v>
      </c>
      <c r="D218" s="7">
        <v>0.31</v>
      </c>
      <c r="E218" s="7">
        <v>7.992232066</v>
      </c>
      <c r="F218" s="7">
        <f t="shared" si="17"/>
        <v>1888.4583333333176</v>
      </c>
      <c r="G218" s="7">
        <f>G213*7/12+G225*5/12</f>
        <v>3.578333333333333</v>
      </c>
      <c r="H218" s="7">
        <f t="shared" si="14"/>
        <v>147.89978196811785</v>
      </c>
      <c r="I218" s="7">
        <f t="shared" si="15"/>
        <v>7.085019495478699</v>
      </c>
      <c r="J218" s="7">
        <f t="shared" si="16"/>
        <v>9.151483514993318</v>
      </c>
      <c r="K218" s="7">
        <f t="shared" si="13"/>
        <v>15.077628818434695</v>
      </c>
    </row>
    <row r="219" spans="1:11" ht="12.75">
      <c r="A219" s="2">
        <v>1888.07</v>
      </c>
      <c r="B219" s="7">
        <v>5.14</v>
      </c>
      <c r="C219" s="7">
        <v>0.2383</v>
      </c>
      <c r="D219" s="7">
        <v>0.3017</v>
      </c>
      <c r="E219" s="7">
        <v>8.087381157</v>
      </c>
      <c r="F219" s="7">
        <f t="shared" si="17"/>
        <v>1888.5416666666508</v>
      </c>
      <c r="G219" s="7">
        <f>G213*6/12+G225*6/12</f>
        <v>3.5600000000000005</v>
      </c>
      <c r="H219" s="7">
        <f t="shared" si="14"/>
        <v>149.95228943183096</v>
      </c>
      <c r="I219" s="7">
        <f t="shared" si="15"/>
        <v>6.952068204592475</v>
      </c>
      <c r="J219" s="7">
        <f t="shared" si="16"/>
        <v>8.801674264899495</v>
      </c>
      <c r="K219" s="7">
        <f t="shared" si="13"/>
        <v>15.279642515498178</v>
      </c>
    </row>
    <row r="220" spans="1:11" ht="12.75">
      <c r="A220" s="2">
        <v>1888.08</v>
      </c>
      <c r="B220" s="7">
        <v>5.25</v>
      </c>
      <c r="C220" s="7">
        <v>0.2367</v>
      </c>
      <c r="D220" s="7">
        <v>0.2933</v>
      </c>
      <c r="E220" s="7">
        <v>8.087381157</v>
      </c>
      <c r="F220" s="7">
        <f t="shared" si="17"/>
        <v>1888.624999999984</v>
      </c>
      <c r="G220" s="7">
        <f>G213*5/12+G225*7/12</f>
        <v>3.541666666666667</v>
      </c>
      <c r="H220" s="7">
        <f t="shared" si="14"/>
        <v>153.1613851200608</v>
      </c>
      <c r="I220" s="7">
        <f t="shared" si="15"/>
        <v>6.905390449127313</v>
      </c>
      <c r="J220" s="7">
        <f t="shared" si="16"/>
        <v>8.556616048707399</v>
      </c>
      <c r="K220" s="7">
        <f t="shared" si="13"/>
        <v>15.60291167008881</v>
      </c>
    </row>
    <row r="221" spans="1:11" ht="12.75">
      <c r="A221" s="2">
        <v>1888.09</v>
      </c>
      <c r="B221" s="7">
        <v>5.38</v>
      </c>
      <c r="C221" s="7">
        <v>0.235</v>
      </c>
      <c r="D221" s="7">
        <v>0.285</v>
      </c>
      <c r="E221" s="7">
        <v>8.087381157</v>
      </c>
      <c r="F221" s="7">
        <f t="shared" si="17"/>
        <v>1888.7083333333173</v>
      </c>
      <c r="G221" s="7">
        <f>G213*4/12+G225*8/12</f>
        <v>3.5233333333333334</v>
      </c>
      <c r="H221" s="7">
        <f t="shared" si="14"/>
        <v>156.95395275160516</v>
      </c>
      <c r="I221" s="7">
        <f t="shared" si="15"/>
        <v>6.855795333945579</v>
      </c>
      <c r="J221" s="7">
        <f t="shared" si="16"/>
        <v>8.314475192231873</v>
      </c>
      <c r="K221" s="7">
        <f t="shared" si="13"/>
        <v>15.987828821761424</v>
      </c>
    </row>
    <row r="222" spans="1:11" ht="12.75">
      <c r="A222" s="2">
        <v>1888.1</v>
      </c>
      <c r="B222" s="7">
        <v>5.35</v>
      </c>
      <c r="C222" s="7">
        <v>0.2333</v>
      </c>
      <c r="D222" s="7">
        <v>0.2767</v>
      </c>
      <c r="E222" s="7">
        <v>8.18251405</v>
      </c>
      <c r="F222" s="7">
        <f t="shared" si="17"/>
        <v>1888.7916666666506</v>
      </c>
      <c r="G222" s="7">
        <f>G213*3/12+G225*9/12</f>
        <v>3.505</v>
      </c>
      <c r="H222" s="7">
        <f t="shared" si="14"/>
        <v>154.26411641786302</v>
      </c>
      <c r="I222" s="7">
        <f t="shared" si="15"/>
        <v>6.727068852390177</v>
      </c>
      <c r="J222" s="7">
        <f t="shared" si="16"/>
        <v>7.978482432303309</v>
      </c>
      <c r="K222" s="7">
        <f t="shared" si="13"/>
        <v>15.71594187432971</v>
      </c>
    </row>
    <row r="223" spans="1:11" ht="12.75">
      <c r="A223" s="2">
        <v>1888.11</v>
      </c>
      <c r="B223" s="7">
        <v>5.24</v>
      </c>
      <c r="C223" s="7">
        <v>0.2317</v>
      </c>
      <c r="D223" s="7">
        <v>0.2683</v>
      </c>
      <c r="E223" s="7">
        <v>8.277679339</v>
      </c>
      <c r="F223" s="7">
        <f t="shared" si="17"/>
        <v>1888.8749999999839</v>
      </c>
      <c r="G223" s="7">
        <f>G213*2/12+G225*10/12</f>
        <v>3.486666666666667</v>
      </c>
      <c r="H223" s="7">
        <f t="shared" si="14"/>
        <v>149.35528055250268</v>
      </c>
      <c r="I223" s="7">
        <f t="shared" si="15"/>
        <v>6.6041256687051275</v>
      </c>
      <c r="J223" s="7">
        <f t="shared" si="16"/>
        <v>7.647332399281768</v>
      </c>
      <c r="K223" s="7">
        <f t="shared" si="13"/>
        <v>15.223749016946288</v>
      </c>
    </row>
    <row r="224" spans="1:11" ht="12.75">
      <c r="A224" s="2">
        <v>1888.12</v>
      </c>
      <c r="B224" s="7">
        <v>5.14</v>
      </c>
      <c r="C224" s="7">
        <v>0.23</v>
      </c>
      <c r="D224" s="7">
        <v>0.26</v>
      </c>
      <c r="E224" s="7">
        <v>8.277679339</v>
      </c>
      <c r="F224" s="7">
        <f t="shared" si="17"/>
        <v>1888.9583333333171</v>
      </c>
      <c r="G224" s="7">
        <f>G213*1/12+G225*11/12</f>
        <v>3.4683333333333333</v>
      </c>
      <c r="H224" s="7">
        <f t="shared" si="14"/>
        <v>146.50498893890529</v>
      </c>
      <c r="I224" s="7">
        <f t="shared" si="15"/>
        <v>6.555670711273972</v>
      </c>
      <c r="J224" s="7">
        <f t="shared" si="16"/>
        <v>7.4107581953531865</v>
      </c>
      <c r="K224" s="7">
        <f t="shared" si="13"/>
        <v>14.94674830108923</v>
      </c>
    </row>
    <row r="225" spans="1:11" ht="12.75">
      <c r="A225" s="2">
        <v>1889.01</v>
      </c>
      <c r="B225" s="7">
        <v>5.24</v>
      </c>
      <c r="C225" s="7">
        <v>0.2292</v>
      </c>
      <c r="D225" s="7">
        <v>0.2633</v>
      </c>
      <c r="E225" s="7">
        <v>7.992232066</v>
      </c>
      <c r="F225" s="7">
        <f t="shared" si="17"/>
        <v>1889.0416666666504</v>
      </c>
      <c r="G225" s="7">
        <v>3.45</v>
      </c>
      <c r="H225" s="7">
        <f t="shared" si="14"/>
        <v>154.6895923179516</v>
      </c>
      <c r="I225" s="7">
        <f t="shared" si="15"/>
        <v>6.766193618182157</v>
      </c>
      <c r="J225" s="7">
        <f t="shared" si="16"/>
        <v>7.772856804831422</v>
      </c>
      <c r="K225" s="7">
        <f t="shared" si="13"/>
        <v>15.80228607102817</v>
      </c>
    </row>
    <row r="226" spans="1:11" ht="12.75">
      <c r="A226" s="2">
        <v>1889.02</v>
      </c>
      <c r="B226" s="7">
        <v>5.3</v>
      </c>
      <c r="C226" s="7">
        <v>0.2283</v>
      </c>
      <c r="D226" s="7">
        <v>0.2667</v>
      </c>
      <c r="E226" s="7">
        <v>7.897091074</v>
      </c>
      <c r="F226" s="7">
        <f t="shared" si="17"/>
        <v>1889.1249999999836</v>
      </c>
      <c r="G226" s="7">
        <f>G225*11/12+G237*1/12</f>
        <v>3.4475000000000002</v>
      </c>
      <c r="H226" s="7">
        <f t="shared" si="14"/>
        <v>158.34582484644142</v>
      </c>
      <c r="I226" s="7">
        <f t="shared" si="15"/>
        <v>6.820821096687278</v>
      </c>
      <c r="J226" s="7">
        <f t="shared" si="16"/>
        <v>7.968081412555835</v>
      </c>
      <c r="K226" s="7">
        <f t="shared" si="13"/>
        <v>16.192720447849002</v>
      </c>
    </row>
    <row r="227" spans="1:11" ht="12.75">
      <c r="A227" s="2">
        <v>1889.03</v>
      </c>
      <c r="B227" s="7">
        <v>5.19</v>
      </c>
      <c r="C227" s="7">
        <v>0.2275</v>
      </c>
      <c r="D227" s="7">
        <v>0.27</v>
      </c>
      <c r="E227" s="7">
        <v>7.801941983</v>
      </c>
      <c r="F227" s="7">
        <f t="shared" si="17"/>
        <v>1889.208333333317</v>
      </c>
      <c r="G227" s="7">
        <f>G225*10/12+G237*2/12</f>
        <v>3.445</v>
      </c>
      <c r="H227" s="7">
        <f t="shared" si="14"/>
        <v>156.95043909172324</v>
      </c>
      <c r="I227" s="7">
        <f t="shared" si="15"/>
        <v>6.879812118182474</v>
      </c>
      <c r="J227" s="7">
        <f t="shared" si="16"/>
        <v>8.165051744656123</v>
      </c>
      <c r="K227" s="7">
        <f t="shared" si="13"/>
        <v>16.065045360769297</v>
      </c>
    </row>
    <row r="228" spans="1:11" ht="12.75">
      <c r="A228" s="2">
        <v>1889.04</v>
      </c>
      <c r="B228" s="7">
        <v>5.18</v>
      </c>
      <c r="C228" s="7">
        <v>0.2267</v>
      </c>
      <c r="D228" s="7">
        <v>0.2733</v>
      </c>
      <c r="E228" s="7">
        <v>7.801941983</v>
      </c>
      <c r="F228" s="7">
        <f t="shared" si="17"/>
        <v>1889.2916666666501</v>
      </c>
      <c r="G228" s="7">
        <f>G225*9/12+G237*3/12</f>
        <v>3.4425</v>
      </c>
      <c r="H228" s="7">
        <f t="shared" si="14"/>
        <v>156.64802976784708</v>
      </c>
      <c r="I228" s="7">
        <f t="shared" si="15"/>
        <v>6.855619372272382</v>
      </c>
      <c r="J228" s="7">
        <f t="shared" si="16"/>
        <v>8.264846821535253</v>
      </c>
      <c r="K228" s="7">
        <f t="shared" si="13"/>
        <v>16.050104533967485</v>
      </c>
    </row>
    <row r="229" spans="1:11" ht="12.75">
      <c r="A229" s="2">
        <v>1889.05</v>
      </c>
      <c r="B229" s="7">
        <v>5.32</v>
      </c>
      <c r="C229" s="7">
        <v>0.2258</v>
      </c>
      <c r="D229" s="7">
        <v>0.2767</v>
      </c>
      <c r="E229" s="7">
        <v>7.611651901</v>
      </c>
      <c r="F229" s="7">
        <f t="shared" si="17"/>
        <v>1889.3749999999834</v>
      </c>
      <c r="G229" s="7">
        <f>G225*8/12+G237*4/12</f>
        <v>3.4400000000000004</v>
      </c>
      <c r="H229" s="7">
        <f t="shared" si="14"/>
        <v>164.90377861802855</v>
      </c>
      <c r="I229" s="7">
        <f t="shared" si="15"/>
        <v>6.9991115060057965</v>
      </c>
      <c r="J229" s="7">
        <f t="shared" si="16"/>
        <v>8.576856305189567</v>
      </c>
      <c r="K229" s="7">
        <f t="shared" si="13"/>
        <v>16.915421076068384</v>
      </c>
    </row>
    <row r="230" spans="1:11" ht="12.75">
      <c r="A230" s="2">
        <v>1889.06</v>
      </c>
      <c r="B230" s="7">
        <v>5.41</v>
      </c>
      <c r="C230" s="7">
        <v>0.225</v>
      </c>
      <c r="D230" s="7">
        <v>0.28</v>
      </c>
      <c r="E230" s="7">
        <v>7.611651901</v>
      </c>
      <c r="F230" s="7">
        <f t="shared" si="17"/>
        <v>1889.4583333333167</v>
      </c>
      <c r="G230" s="7">
        <f>G225*7/12+G237*5/12</f>
        <v>3.4375</v>
      </c>
      <c r="H230" s="7">
        <f t="shared" si="14"/>
        <v>167.69350419615304</v>
      </c>
      <c r="I230" s="7">
        <f t="shared" si="15"/>
        <v>6.974313945311357</v>
      </c>
      <c r="J230" s="7">
        <f t="shared" si="16"/>
        <v>8.679146243054133</v>
      </c>
      <c r="K230" s="7">
        <f t="shared" si="13"/>
        <v>17.219302943947692</v>
      </c>
    </row>
    <row r="231" spans="1:11" ht="12.75">
      <c r="A231" s="2">
        <v>1889.07</v>
      </c>
      <c r="B231" s="7">
        <v>5.3</v>
      </c>
      <c r="C231" s="7">
        <v>0.2242</v>
      </c>
      <c r="D231" s="7">
        <v>0.2833</v>
      </c>
      <c r="E231" s="7">
        <v>7.611651901</v>
      </c>
      <c r="F231" s="7">
        <f t="shared" si="17"/>
        <v>1889.54166666665</v>
      </c>
      <c r="G231" s="7">
        <f>G225*6/12+G237*6/12</f>
        <v>3.4350000000000005</v>
      </c>
      <c r="H231" s="7">
        <f t="shared" si="14"/>
        <v>164.2838396006675</v>
      </c>
      <c r="I231" s="7">
        <f t="shared" si="15"/>
        <v>6.949516384616916</v>
      </c>
      <c r="J231" s="7">
        <f t="shared" si="16"/>
        <v>8.7814361809187</v>
      </c>
      <c r="K231" s="7">
        <f t="shared" si="13"/>
        <v>16.889214491107527</v>
      </c>
    </row>
    <row r="232" spans="1:11" ht="12.75">
      <c r="A232" s="2">
        <v>1889.08</v>
      </c>
      <c r="B232" s="7">
        <v>5.37</v>
      </c>
      <c r="C232" s="7">
        <v>0.2233</v>
      </c>
      <c r="D232" s="7">
        <v>0.2867</v>
      </c>
      <c r="E232" s="7">
        <v>7.611651901</v>
      </c>
      <c r="F232" s="7">
        <f t="shared" si="17"/>
        <v>1889.6249999999832</v>
      </c>
      <c r="G232" s="7">
        <f>G225*5/12+G237*7/12</f>
        <v>3.4325</v>
      </c>
      <c r="H232" s="7">
        <f t="shared" si="14"/>
        <v>166.45362616143103</v>
      </c>
      <c r="I232" s="7">
        <f t="shared" si="15"/>
        <v>6.921619128835671</v>
      </c>
      <c r="J232" s="7">
        <f t="shared" si="16"/>
        <v>8.886825813870072</v>
      </c>
      <c r="K232" s="7">
        <f t="shared" si="13"/>
        <v>17.131853975345734</v>
      </c>
    </row>
    <row r="233" spans="1:11" ht="12.75">
      <c r="A233" s="2">
        <v>1889.09</v>
      </c>
      <c r="B233" s="7">
        <v>5.5</v>
      </c>
      <c r="C233" s="7">
        <v>0.2225</v>
      </c>
      <c r="D233" s="7">
        <v>0.29</v>
      </c>
      <c r="E233" s="7">
        <v>7.706792893</v>
      </c>
      <c r="F233" s="7">
        <f t="shared" si="17"/>
        <v>1889.7083333333164</v>
      </c>
      <c r="G233" s="7">
        <f>G225*4/12+G237*8/12</f>
        <v>3.4299999999999997</v>
      </c>
      <c r="H233" s="7">
        <f t="shared" si="14"/>
        <v>168.378600283738</v>
      </c>
      <c r="I233" s="7">
        <f t="shared" si="15"/>
        <v>6.811679738751219</v>
      </c>
      <c r="J233" s="7">
        <f t="shared" si="16"/>
        <v>8.878144378597094</v>
      </c>
      <c r="K233" s="7">
        <f t="shared" si="13"/>
        <v>17.350788026348607</v>
      </c>
    </row>
    <row r="234" spans="1:11" ht="12.75">
      <c r="A234" s="2">
        <v>1889.1</v>
      </c>
      <c r="B234" s="7">
        <v>5.4</v>
      </c>
      <c r="C234" s="7">
        <v>0.2217</v>
      </c>
      <c r="D234" s="7">
        <v>0.2933</v>
      </c>
      <c r="E234" s="7">
        <v>7.706792893</v>
      </c>
      <c r="F234" s="7">
        <f t="shared" si="17"/>
        <v>1889.7916666666497</v>
      </c>
      <c r="G234" s="7">
        <f>G225*3/12+G237*9/12</f>
        <v>3.4275</v>
      </c>
      <c r="H234" s="7">
        <f t="shared" si="14"/>
        <v>165.31717118767006</v>
      </c>
      <c r="I234" s="7">
        <f t="shared" si="15"/>
        <v>6.787188305982676</v>
      </c>
      <c r="J234" s="7">
        <f t="shared" si="16"/>
        <v>8.97917153876734</v>
      </c>
      <c r="K234" s="7">
        <f t="shared" si="13"/>
        <v>17.0532144029555</v>
      </c>
    </row>
    <row r="235" spans="1:11" ht="12.75">
      <c r="A235" s="2">
        <v>1889.11</v>
      </c>
      <c r="B235" s="7">
        <v>5.35</v>
      </c>
      <c r="C235" s="7">
        <v>0.2208</v>
      </c>
      <c r="D235" s="7">
        <v>0.2967</v>
      </c>
      <c r="E235" s="7">
        <v>7.706792893</v>
      </c>
      <c r="F235" s="7">
        <f t="shared" si="17"/>
        <v>1889.874999999983</v>
      </c>
      <c r="G235" s="7">
        <f>G225*2/12+G237*10/12</f>
        <v>3.4250000000000003</v>
      </c>
      <c r="H235" s="7">
        <f t="shared" si="14"/>
        <v>163.78645663963607</v>
      </c>
      <c r="I235" s="7">
        <f t="shared" si="15"/>
        <v>6.759635444118064</v>
      </c>
      <c r="J235" s="7">
        <f t="shared" si="16"/>
        <v>9.08326012803365</v>
      </c>
      <c r="K235" s="7">
        <f t="shared" si="13"/>
        <v>16.906021170249378</v>
      </c>
    </row>
    <row r="236" spans="1:11" ht="12.75">
      <c r="A236" s="2">
        <v>1889.12</v>
      </c>
      <c r="B236" s="7">
        <v>5.32</v>
      </c>
      <c r="C236" s="7">
        <v>0.22</v>
      </c>
      <c r="D236" s="7">
        <v>0.3</v>
      </c>
      <c r="E236" s="7">
        <v>7.801941983</v>
      </c>
      <c r="F236" s="7">
        <f t="shared" si="17"/>
        <v>1889.9583333333162</v>
      </c>
      <c r="G236" s="7">
        <f>G225*1/12+G237*11/12</f>
        <v>3.4225</v>
      </c>
      <c r="H236" s="7">
        <f t="shared" si="14"/>
        <v>160.88176030211326</v>
      </c>
      <c r="I236" s="7">
        <f t="shared" si="15"/>
        <v>6.653005125275359</v>
      </c>
      <c r="J236" s="7">
        <f t="shared" si="16"/>
        <v>9.07227971628458</v>
      </c>
      <c r="K236" s="7">
        <f t="shared" si="13"/>
        <v>16.6103380766034</v>
      </c>
    </row>
    <row r="237" spans="1:11" ht="12.75">
      <c r="A237" s="2">
        <v>1890.01</v>
      </c>
      <c r="B237" s="7">
        <v>5.38</v>
      </c>
      <c r="C237" s="7">
        <v>0.22</v>
      </c>
      <c r="D237" s="7">
        <v>0.2992</v>
      </c>
      <c r="E237" s="7">
        <v>7.611651901</v>
      </c>
      <c r="F237" s="7">
        <f t="shared" si="17"/>
        <v>1890.0416666666495</v>
      </c>
      <c r="G237" s="7">
        <v>3.42</v>
      </c>
      <c r="H237" s="7">
        <f t="shared" si="14"/>
        <v>166.76359567011153</v>
      </c>
      <c r="I237" s="7">
        <f t="shared" si="15"/>
        <v>6.8193291909711045</v>
      </c>
      <c r="J237" s="7">
        <f t="shared" si="16"/>
        <v>9.274287699720702</v>
      </c>
      <c r="K237" s="7">
        <f t="shared" si="13"/>
        <v>17.220071982181906</v>
      </c>
    </row>
    <row r="238" spans="1:11" ht="12.75">
      <c r="A238" s="2">
        <v>1890.02</v>
      </c>
      <c r="B238" s="7">
        <v>5.32</v>
      </c>
      <c r="C238" s="7">
        <v>0.22</v>
      </c>
      <c r="D238" s="7">
        <v>0.2983</v>
      </c>
      <c r="E238" s="7">
        <v>7.611651901</v>
      </c>
      <c r="F238" s="7">
        <f t="shared" si="17"/>
        <v>1890.1249999999827</v>
      </c>
      <c r="G238" s="7">
        <f>G237*11/12+G249*1/12</f>
        <v>3.4366666666666665</v>
      </c>
      <c r="H238" s="7">
        <f t="shared" si="14"/>
        <v>164.90377861802855</v>
      </c>
      <c r="I238" s="7">
        <f t="shared" si="15"/>
        <v>6.8193291909711045</v>
      </c>
      <c r="J238" s="7">
        <f t="shared" si="16"/>
        <v>9.246390443939456</v>
      </c>
      <c r="K238" s="7">
        <f t="shared" si="13"/>
        <v>17.026814982671418</v>
      </c>
    </row>
    <row r="239" spans="1:11" ht="12.75">
      <c r="A239" s="2">
        <v>1890.03</v>
      </c>
      <c r="B239" s="7">
        <v>5.28</v>
      </c>
      <c r="C239" s="7">
        <v>0.22</v>
      </c>
      <c r="D239" s="7">
        <v>0.2975</v>
      </c>
      <c r="E239" s="7">
        <v>7.611651901</v>
      </c>
      <c r="F239" s="7">
        <f t="shared" si="17"/>
        <v>1890.208333333316</v>
      </c>
      <c r="G239" s="7">
        <f>G237*10/12+G249*2/12</f>
        <v>3.4533333333333336</v>
      </c>
      <c r="H239" s="7">
        <f t="shared" si="14"/>
        <v>163.66390058330649</v>
      </c>
      <c r="I239" s="7">
        <f t="shared" si="15"/>
        <v>6.8193291909711045</v>
      </c>
      <c r="J239" s="7">
        <f t="shared" si="16"/>
        <v>9.221592883245016</v>
      </c>
      <c r="K239" s="7">
        <f t="shared" si="13"/>
        <v>16.90112228858991</v>
      </c>
    </row>
    <row r="240" spans="1:11" ht="12.75">
      <c r="A240" s="2">
        <v>1890.04</v>
      </c>
      <c r="B240" s="7">
        <v>5.39</v>
      </c>
      <c r="C240" s="7">
        <v>0.22</v>
      </c>
      <c r="D240" s="7">
        <v>0.2967</v>
      </c>
      <c r="E240" s="7">
        <v>7.611651901</v>
      </c>
      <c r="F240" s="7">
        <f t="shared" si="17"/>
        <v>1890.2916666666492</v>
      </c>
      <c r="G240" s="7">
        <f>G237*9/12+G249*3/12</f>
        <v>3.4699999999999998</v>
      </c>
      <c r="H240" s="7">
        <f t="shared" si="14"/>
        <v>167.07356517879205</v>
      </c>
      <c r="I240" s="7">
        <f t="shared" si="15"/>
        <v>6.8193291909711045</v>
      </c>
      <c r="J240" s="7">
        <f t="shared" si="16"/>
        <v>9.196795322550576</v>
      </c>
      <c r="K240" s="7">
        <f t="shared" si="13"/>
        <v>17.25785454260321</v>
      </c>
    </row>
    <row r="241" spans="1:11" ht="12.75">
      <c r="A241" s="2">
        <v>1890.05</v>
      </c>
      <c r="B241" s="7">
        <v>5.62</v>
      </c>
      <c r="C241" s="7">
        <v>0.22</v>
      </c>
      <c r="D241" s="7">
        <v>0.2958</v>
      </c>
      <c r="E241" s="7">
        <v>7.706792893</v>
      </c>
      <c r="F241" s="7">
        <f t="shared" si="17"/>
        <v>1890.3749999999825</v>
      </c>
      <c r="G241" s="7">
        <f>G237*8/12+G249*4/12</f>
        <v>3.4866666666666664</v>
      </c>
      <c r="H241" s="7">
        <f t="shared" si="14"/>
        <v>172.05231519901957</v>
      </c>
      <c r="I241" s="7">
        <f t="shared" si="15"/>
        <v>6.7351440113495205</v>
      </c>
      <c r="J241" s="7">
        <f t="shared" si="16"/>
        <v>9.055707266169037</v>
      </c>
      <c r="K241" s="7">
        <f t="shared" si="13"/>
        <v>17.78643048785863</v>
      </c>
    </row>
    <row r="242" spans="1:11" ht="12.75">
      <c r="A242" s="2">
        <v>1890.06</v>
      </c>
      <c r="B242" s="7">
        <v>5.58</v>
      </c>
      <c r="C242" s="7">
        <v>0.22</v>
      </c>
      <c r="D242" s="7">
        <v>0.295</v>
      </c>
      <c r="E242" s="7">
        <v>7.706792893</v>
      </c>
      <c r="F242" s="7">
        <f t="shared" si="17"/>
        <v>1890.4583333333157</v>
      </c>
      <c r="G242" s="7">
        <f>G237*7/12+G249*5/12</f>
        <v>3.5033333333333334</v>
      </c>
      <c r="H242" s="7">
        <f t="shared" si="14"/>
        <v>170.82774356059238</v>
      </c>
      <c r="I242" s="7">
        <f t="shared" si="15"/>
        <v>6.7351440113495205</v>
      </c>
      <c r="J242" s="7">
        <f t="shared" si="16"/>
        <v>9.031215833400493</v>
      </c>
      <c r="K242" s="7">
        <f t="shared" si="13"/>
        <v>17.68436084445017</v>
      </c>
    </row>
    <row r="243" spans="1:11" ht="12.75">
      <c r="A243" s="2">
        <v>1890.07</v>
      </c>
      <c r="B243" s="7">
        <v>5.54</v>
      </c>
      <c r="C243" s="7">
        <v>0.22</v>
      </c>
      <c r="D243" s="7">
        <v>0.2942</v>
      </c>
      <c r="E243" s="7">
        <v>7.706792893</v>
      </c>
      <c r="F243" s="7">
        <f t="shared" si="17"/>
        <v>1890.541666666649</v>
      </c>
      <c r="G243" s="7">
        <f>G237*6/12+G249*6/12</f>
        <v>3.5199999999999996</v>
      </c>
      <c r="H243" s="7">
        <f t="shared" si="14"/>
        <v>169.60317192216522</v>
      </c>
      <c r="I243" s="7">
        <f t="shared" si="15"/>
        <v>6.7351440113495205</v>
      </c>
      <c r="J243" s="7">
        <f t="shared" si="16"/>
        <v>9.00672440063195</v>
      </c>
      <c r="K243" s="7">
        <f t="shared" si="13"/>
        <v>17.58929544086487</v>
      </c>
    </row>
    <row r="244" spans="1:11" ht="12.75">
      <c r="A244" s="2">
        <v>1890.08</v>
      </c>
      <c r="B244" s="7">
        <v>5.41</v>
      </c>
      <c r="C244" s="7">
        <v>0.22</v>
      </c>
      <c r="D244" s="7">
        <v>0.2933</v>
      </c>
      <c r="E244" s="7">
        <v>7.992232066</v>
      </c>
      <c r="F244" s="7">
        <f t="shared" si="17"/>
        <v>1890.6249999999823</v>
      </c>
      <c r="G244" s="7">
        <f>G237*5/12+G249*7/12</f>
        <v>3.536666666666667</v>
      </c>
      <c r="H244" s="7">
        <f t="shared" si="14"/>
        <v>159.70814779391566</v>
      </c>
      <c r="I244" s="7">
        <f t="shared" si="15"/>
        <v>6.4946012041888075</v>
      </c>
      <c r="J244" s="7">
        <f t="shared" si="16"/>
        <v>8.65848424176626</v>
      </c>
      <c r="K244" s="7">
        <f t="shared" si="13"/>
        <v>16.596791133979107</v>
      </c>
    </row>
    <row r="245" spans="1:11" ht="12.75">
      <c r="A245" s="2">
        <v>1890.09</v>
      </c>
      <c r="B245" s="7">
        <v>5.32</v>
      </c>
      <c r="C245" s="7">
        <v>0.22</v>
      </c>
      <c r="D245" s="7">
        <v>0.2925</v>
      </c>
      <c r="E245" s="7">
        <v>8.087381157</v>
      </c>
      <c r="F245" s="7">
        <f t="shared" si="17"/>
        <v>1890.7083333333155</v>
      </c>
      <c r="G245" s="7">
        <f>G237*4/12+G249*8/12</f>
        <v>3.5533333333333337</v>
      </c>
      <c r="H245" s="7">
        <f t="shared" si="14"/>
        <v>155.20353692166165</v>
      </c>
      <c r="I245" s="7">
        <f t="shared" si="15"/>
        <v>6.418191376459692</v>
      </c>
      <c r="J245" s="7">
        <f t="shared" si="16"/>
        <v>8.533277170974817</v>
      </c>
      <c r="K245" s="7">
        <f t="shared" si="13"/>
        <v>16.169702000615306</v>
      </c>
    </row>
    <row r="246" spans="1:11" ht="12.75">
      <c r="A246" s="2">
        <v>1890.1</v>
      </c>
      <c r="B246" s="7">
        <v>5.08</v>
      </c>
      <c r="C246" s="7">
        <v>0.22</v>
      </c>
      <c r="D246" s="7">
        <v>0.2917</v>
      </c>
      <c r="E246" s="7">
        <v>8.087381157</v>
      </c>
      <c r="F246" s="7">
        <f t="shared" si="17"/>
        <v>1890.7916666666488</v>
      </c>
      <c r="G246" s="7">
        <f>G237*3/12+G249*9/12</f>
        <v>3.57</v>
      </c>
      <c r="H246" s="7">
        <f t="shared" si="14"/>
        <v>148.20187360188743</v>
      </c>
      <c r="I246" s="7">
        <f t="shared" si="15"/>
        <v>6.418191376459692</v>
      </c>
      <c r="J246" s="7">
        <f t="shared" si="16"/>
        <v>8.509938293242236</v>
      </c>
      <c r="K246" s="7">
        <f t="shared" si="13"/>
        <v>15.482849163344444</v>
      </c>
    </row>
    <row r="247" spans="1:11" ht="12.75">
      <c r="A247" s="2">
        <v>1890.11</v>
      </c>
      <c r="B247" s="7">
        <v>4.71</v>
      </c>
      <c r="C247" s="7">
        <v>0.22</v>
      </c>
      <c r="D247" s="7">
        <v>0.2908</v>
      </c>
      <c r="E247" s="7">
        <v>7.897091074</v>
      </c>
      <c r="F247" s="7">
        <f t="shared" si="17"/>
        <v>1890.874999999982</v>
      </c>
      <c r="G247" s="7">
        <f>G237*2/12+G249*10/12</f>
        <v>3.586666666666667</v>
      </c>
      <c r="H247" s="7">
        <f t="shared" si="14"/>
        <v>140.71864811825264</v>
      </c>
      <c r="I247" s="7">
        <f t="shared" si="15"/>
        <v>6.572845559663606</v>
      </c>
      <c r="J247" s="7">
        <f t="shared" si="16"/>
        <v>8.688106767046257</v>
      </c>
      <c r="K247" s="7">
        <f t="shared" si="13"/>
        <v>14.74504349329281</v>
      </c>
    </row>
    <row r="248" spans="1:11" ht="12.75">
      <c r="A248" s="2">
        <v>1890.12</v>
      </c>
      <c r="B248" s="7">
        <v>4.6</v>
      </c>
      <c r="C248" s="7">
        <v>0.22</v>
      </c>
      <c r="D248" s="7">
        <v>0.29</v>
      </c>
      <c r="E248" s="7">
        <v>7.897091074</v>
      </c>
      <c r="F248" s="7">
        <f t="shared" si="17"/>
        <v>1890.9583333333153</v>
      </c>
      <c r="G248" s="7">
        <f>G237*1/12+G249*11/12</f>
        <v>3.6033333333333335</v>
      </c>
      <c r="H248" s="7">
        <f t="shared" si="14"/>
        <v>137.43222533842084</v>
      </c>
      <c r="I248" s="7">
        <f t="shared" si="15"/>
        <v>6.572845559663606</v>
      </c>
      <c r="J248" s="7">
        <f t="shared" si="16"/>
        <v>8.664205510465662</v>
      </c>
      <c r="K248" s="7">
        <f t="shared" si="13"/>
        <v>14.442991231338446</v>
      </c>
    </row>
    <row r="249" spans="1:11" ht="12.75">
      <c r="A249" s="2">
        <v>1891.01</v>
      </c>
      <c r="B249" s="7">
        <v>4.84</v>
      </c>
      <c r="C249" s="7">
        <v>0.22</v>
      </c>
      <c r="D249" s="7">
        <v>0.2942</v>
      </c>
      <c r="E249" s="7">
        <v>7.801941983</v>
      </c>
      <c r="F249" s="7">
        <f t="shared" si="17"/>
        <v>1891.0416666666486</v>
      </c>
      <c r="G249" s="7">
        <v>3.62</v>
      </c>
      <c r="H249" s="7">
        <f t="shared" si="14"/>
        <v>146.36611275605787</v>
      </c>
      <c r="I249" s="7">
        <f t="shared" si="15"/>
        <v>6.653005125275359</v>
      </c>
      <c r="J249" s="7">
        <f t="shared" si="16"/>
        <v>8.896882308436412</v>
      </c>
      <c r="K249" s="7">
        <f t="shared" si="13"/>
        <v>15.428980086469098</v>
      </c>
    </row>
    <row r="250" spans="1:11" ht="12.75">
      <c r="A250" s="2">
        <v>1891.02</v>
      </c>
      <c r="B250" s="7">
        <v>4.9</v>
      </c>
      <c r="C250" s="7">
        <v>0.22</v>
      </c>
      <c r="D250" s="7">
        <v>0.2983</v>
      </c>
      <c r="E250" s="7">
        <v>7.897091074</v>
      </c>
      <c r="F250" s="7">
        <f t="shared" si="17"/>
        <v>1891.1249999999818</v>
      </c>
      <c r="G250" s="7">
        <f>G249*11/12+G261*1/12</f>
        <v>3.618333333333333</v>
      </c>
      <c r="H250" s="7">
        <f t="shared" si="14"/>
        <v>146.39519655614396</v>
      </c>
      <c r="I250" s="7">
        <f t="shared" si="15"/>
        <v>6.572845559663606</v>
      </c>
      <c r="J250" s="7">
        <f t="shared" si="16"/>
        <v>8.912181047489334</v>
      </c>
      <c r="K250" s="7">
        <f t="shared" si="13"/>
        <v>15.476522332432538</v>
      </c>
    </row>
    <row r="251" spans="1:11" ht="12.75">
      <c r="A251" s="2">
        <v>1891.03</v>
      </c>
      <c r="B251" s="7">
        <v>4.81</v>
      </c>
      <c r="C251" s="7">
        <v>0.22</v>
      </c>
      <c r="D251" s="7">
        <v>0.3025</v>
      </c>
      <c r="E251" s="7">
        <v>7.992232066</v>
      </c>
      <c r="F251" s="7">
        <f t="shared" si="17"/>
        <v>1891.208333333315</v>
      </c>
      <c r="G251" s="7">
        <f>G249*10/12+G261*2/12</f>
        <v>3.616666666666667</v>
      </c>
      <c r="H251" s="7">
        <f t="shared" si="14"/>
        <v>141.99559905521892</v>
      </c>
      <c r="I251" s="7">
        <f t="shared" si="15"/>
        <v>6.4946012041888075</v>
      </c>
      <c r="J251" s="7">
        <f t="shared" si="16"/>
        <v>8.93007665575961</v>
      </c>
      <c r="K251" s="7">
        <f t="shared" si="13"/>
        <v>15.051623357657384</v>
      </c>
    </row>
    <row r="252" spans="1:11" ht="12.75">
      <c r="A252" s="2">
        <v>1891.04</v>
      </c>
      <c r="B252" s="7">
        <v>4.97</v>
      </c>
      <c r="C252" s="7">
        <v>0.22</v>
      </c>
      <c r="D252" s="7">
        <v>0.3067</v>
      </c>
      <c r="E252" s="7">
        <v>8.087381157</v>
      </c>
      <c r="F252" s="7">
        <f t="shared" si="17"/>
        <v>1891.2916666666483</v>
      </c>
      <c r="G252" s="7">
        <f>G249*9/12+G261*3/12</f>
        <v>3.6149999999999998</v>
      </c>
      <c r="H252" s="7">
        <f t="shared" si="14"/>
        <v>144.9927779136576</v>
      </c>
      <c r="I252" s="7">
        <f t="shared" si="15"/>
        <v>6.418191376459692</v>
      </c>
      <c r="J252" s="7">
        <f t="shared" si="16"/>
        <v>8.947542250728123</v>
      </c>
      <c r="K252" s="7">
        <f t="shared" si="13"/>
        <v>15.408945125474123</v>
      </c>
    </row>
    <row r="253" spans="1:11" ht="12.75">
      <c r="A253" s="2">
        <v>1891.05</v>
      </c>
      <c r="B253" s="7">
        <v>4.95</v>
      </c>
      <c r="C253" s="7">
        <v>0.22</v>
      </c>
      <c r="D253" s="7">
        <v>0.3108</v>
      </c>
      <c r="E253" s="7">
        <v>7.992232066</v>
      </c>
      <c r="F253" s="7">
        <f t="shared" si="17"/>
        <v>1891.3749999999816</v>
      </c>
      <c r="G253" s="7">
        <f>G249*8/12+G261*4/12</f>
        <v>3.6133333333333333</v>
      </c>
      <c r="H253" s="7">
        <f t="shared" si="14"/>
        <v>146.12852709424817</v>
      </c>
      <c r="I253" s="7">
        <f t="shared" si="15"/>
        <v>6.4946012041888075</v>
      </c>
      <c r="J253" s="7">
        <f t="shared" si="16"/>
        <v>9.175100246644915</v>
      </c>
      <c r="K253" s="7">
        <f t="shared" si="13"/>
        <v>15.566495230713254</v>
      </c>
    </row>
    <row r="254" spans="1:11" ht="12.75">
      <c r="A254" s="2">
        <v>1891.06</v>
      </c>
      <c r="B254" s="7">
        <v>4.85</v>
      </c>
      <c r="C254" s="7">
        <v>0.22</v>
      </c>
      <c r="D254" s="7">
        <v>0.315</v>
      </c>
      <c r="E254" s="7">
        <v>7.801941983</v>
      </c>
      <c r="F254" s="7">
        <f t="shared" si="17"/>
        <v>1891.4583333333148</v>
      </c>
      <c r="G254" s="7">
        <f>G249*7/12+G261*5/12</f>
        <v>3.611666666666667</v>
      </c>
      <c r="H254" s="7">
        <f t="shared" si="14"/>
        <v>146.66852207993404</v>
      </c>
      <c r="I254" s="7">
        <f t="shared" si="15"/>
        <v>6.653005125275359</v>
      </c>
      <c r="J254" s="7">
        <f t="shared" si="16"/>
        <v>9.52589370209881</v>
      </c>
      <c r="K254" s="7">
        <f t="shared" si="13"/>
        <v>15.658211395638148</v>
      </c>
    </row>
    <row r="255" spans="1:11" ht="12.75">
      <c r="A255" s="2">
        <v>1891.07</v>
      </c>
      <c r="B255" s="7">
        <v>4.77</v>
      </c>
      <c r="C255" s="7">
        <v>0.22</v>
      </c>
      <c r="D255" s="7">
        <v>0.3192</v>
      </c>
      <c r="E255" s="7">
        <v>7.706792893</v>
      </c>
      <c r="F255" s="7">
        <f t="shared" si="17"/>
        <v>1891.541666666648</v>
      </c>
      <c r="G255" s="7">
        <f>G249*6/12+G261*6/12</f>
        <v>3.61</v>
      </c>
      <c r="H255" s="7">
        <f t="shared" si="14"/>
        <v>146.03016788244184</v>
      </c>
      <c r="I255" s="7">
        <f t="shared" si="15"/>
        <v>6.7351440113495205</v>
      </c>
      <c r="J255" s="7">
        <f t="shared" si="16"/>
        <v>9.77208167464894</v>
      </c>
      <c r="K255" s="7">
        <f t="shared" si="13"/>
        <v>15.61791923864599</v>
      </c>
    </row>
    <row r="256" spans="1:11" ht="12.75">
      <c r="A256" s="2">
        <v>1891.08</v>
      </c>
      <c r="B256" s="7">
        <v>4.93</v>
      </c>
      <c r="C256" s="7">
        <v>0.22</v>
      </c>
      <c r="D256" s="7">
        <v>0.3233</v>
      </c>
      <c r="E256" s="7">
        <v>7.706792893</v>
      </c>
      <c r="F256" s="7">
        <f t="shared" si="17"/>
        <v>1891.6249999999814</v>
      </c>
      <c r="G256" s="7">
        <f>G249*5/12+G261*7/12</f>
        <v>3.6083333333333334</v>
      </c>
      <c r="H256" s="7">
        <f t="shared" si="14"/>
        <v>150.9284544361506</v>
      </c>
      <c r="I256" s="7">
        <f t="shared" si="15"/>
        <v>6.7351440113495205</v>
      </c>
      <c r="J256" s="7">
        <f t="shared" si="16"/>
        <v>9.897600267587727</v>
      </c>
      <c r="K256" s="7">
        <f t="shared" si="13"/>
        <v>16.163998509963033</v>
      </c>
    </row>
    <row r="257" spans="1:11" ht="12.75">
      <c r="A257" s="2">
        <v>1891.09</v>
      </c>
      <c r="B257" s="7">
        <v>5.33</v>
      </c>
      <c r="C257" s="7">
        <v>0.22</v>
      </c>
      <c r="D257" s="7">
        <v>0.3275</v>
      </c>
      <c r="E257" s="7">
        <v>7.611651901</v>
      </c>
      <c r="F257" s="7">
        <f t="shared" si="17"/>
        <v>1891.7083333333146</v>
      </c>
      <c r="G257" s="7">
        <f>G249*4/12+G261*8/12</f>
        <v>3.6066666666666665</v>
      </c>
      <c r="H257" s="7">
        <f t="shared" si="14"/>
        <v>165.21374812670902</v>
      </c>
      <c r="I257" s="7">
        <f t="shared" si="15"/>
        <v>6.8193291909711045</v>
      </c>
      <c r="J257" s="7">
        <f t="shared" si="16"/>
        <v>10.15150140928653</v>
      </c>
      <c r="K257" s="7">
        <f aca="true" t="shared" si="18" ref="K257:K320">H257/AVERAGE(J137:J256)</f>
        <v>17.711261413256526</v>
      </c>
    </row>
    <row r="258" spans="1:11" ht="12.75">
      <c r="A258" s="2">
        <v>1891.1</v>
      </c>
      <c r="B258" s="7">
        <v>5.33</v>
      </c>
      <c r="C258" s="7">
        <v>0.22</v>
      </c>
      <c r="D258" s="7">
        <v>0.3317</v>
      </c>
      <c r="E258" s="7">
        <v>7.611651901</v>
      </c>
      <c r="F258" s="7">
        <f t="shared" si="17"/>
        <v>1891.7916666666479</v>
      </c>
      <c r="G258" s="7">
        <f>G249*3/12+G261*9/12</f>
        <v>3.6049999999999995</v>
      </c>
      <c r="H258" s="7">
        <f t="shared" si="14"/>
        <v>165.21374812670902</v>
      </c>
      <c r="I258" s="7">
        <f t="shared" si="15"/>
        <v>6.8193291909711045</v>
      </c>
      <c r="J258" s="7">
        <f t="shared" si="16"/>
        <v>10.281688602932341</v>
      </c>
      <c r="K258" s="7">
        <f t="shared" si="18"/>
        <v>17.716568589826366</v>
      </c>
    </row>
    <row r="259" spans="1:11" ht="12.75">
      <c r="A259" s="2">
        <v>1891.11</v>
      </c>
      <c r="B259" s="7">
        <v>5.25</v>
      </c>
      <c r="C259" s="7">
        <v>0.22</v>
      </c>
      <c r="D259" s="7">
        <v>0.3358</v>
      </c>
      <c r="E259" s="7">
        <v>7.51650281</v>
      </c>
      <c r="F259" s="7">
        <f t="shared" si="17"/>
        <v>1891.8749999999811</v>
      </c>
      <c r="G259" s="7">
        <f>G249*2/12+G261*10/12</f>
        <v>3.6033333333333335</v>
      </c>
      <c r="H259" s="7">
        <f t="shared" si="14"/>
        <v>164.79399147593745</v>
      </c>
      <c r="I259" s="7">
        <f t="shared" si="15"/>
        <v>6.905652976134522</v>
      </c>
      <c r="J259" s="7">
        <f t="shared" si="16"/>
        <v>10.540537588118056</v>
      </c>
      <c r="K259" s="7">
        <f t="shared" si="18"/>
        <v>17.671739174764003</v>
      </c>
    </row>
    <row r="260" spans="1:11" ht="12.75">
      <c r="A260" s="2">
        <v>1891.12</v>
      </c>
      <c r="B260" s="7">
        <v>5.41</v>
      </c>
      <c r="C260" s="7">
        <v>0.22</v>
      </c>
      <c r="D260" s="7">
        <v>0.34</v>
      </c>
      <c r="E260" s="7">
        <v>7.51650281</v>
      </c>
      <c r="F260" s="7">
        <f t="shared" si="17"/>
        <v>1891.9583333333144</v>
      </c>
      <c r="G260" s="7">
        <f>G249*1/12+G261*11/12</f>
        <v>3.601666666666667</v>
      </c>
      <c r="H260" s="7">
        <f t="shared" si="14"/>
        <v>169.8162845494898</v>
      </c>
      <c r="I260" s="7">
        <f t="shared" si="15"/>
        <v>6.905652976134522</v>
      </c>
      <c r="J260" s="7">
        <f t="shared" si="16"/>
        <v>10.672372781298806</v>
      </c>
      <c r="K260" s="7">
        <f t="shared" si="18"/>
        <v>18.206303000209942</v>
      </c>
    </row>
    <row r="261" spans="1:11" ht="12.75">
      <c r="A261" s="2">
        <v>1892.01</v>
      </c>
      <c r="B261" s="7">
        <v>5.51</v>
      </c>
      <c r="C261" s="7">
        <v>0.2217</v>
      </c>
      <c r="D261" s="7">
        <v>0.3425</v>
      </c>
      <c r="E261" s="7">
        <v>7.326212727</v>
      </c>
      <c r="F261" s="7">
        <f t="shared" si="17"/>
        <v>1892.0416666666476</v>
      </c>
      <c r="G261" s="7">
        <v>3.6</v>
      </c>
      <c r="H261" s="7">
        <f t="shared" si="14"/>
        <v>177.44753373170786</v>
      </c>
      <c r="I261" s="7">
        <f t="shared" si="15"/>
        <v>7.1397673735607325</v>
      </c>
      <c r="J261" s="7">
        <f t="shared" si="16"/>
        <v>11.030087169348448</v>
      </c>
      <c r="K261" s="7">
        <f t="shared" si="18"/>
        <v>19.01638840422528</v>
      </c>
    </row>
    <row r="262" spans="1:11" ht="12.75">
      <c r="A262" s="2">
        <v>1892.02</v>
      </c>
      <c r="B262" s="7">
        <v>5.52</v>
      </c>
      <c r="C262" s="7">
        <v>0.2233</v>
      </c>
      <c r="D262" s="7">
        <v>0.345</v>
      </c>
      <c r="E262" s="7">
        <v>7.326212727</v>
      </c>
      <c r="F262" s="7">
        <f t="shared" si="17"/>
        <v>1892.124999999981</v>
      </c>
      <c r="G262" s="7">
        <f>G261*11/12+G273*1/12</f>
        <v>3.6125000000000003</v>
      </c>
      <c r="H262" s="7">
        <f t="shared" si="14"/>
        <v>177.76958007241876</v>
      </c>
      <c r="I262" s="7">
        <f t="shared" si="15"/>
        <v>7.191294788074477</v>
      </c>
      <c r="J262" s="7">
        <f t="shared" si="16"/>
        <v>11.110598754526173</v>
      </c>
      <c r="K262" s="7">
        <f t="shared" si="18"/>
        <v>19.036425040978447</v>
      </c>
    </row>
    <row r="263" spans="1:11" ht="12.75">
      <c r="A263" s="2">
        <v>1892.03</v>
      </c>
      <c r="B263" s="7">
        <v>5.58</v>
      </c>
      <c r="C263" s="7">
        <v>0.225</v>
      </c>
      <c r="D263" s="7">
        <v>0.3475</v>
      </c>
      <c r="E263" s="7">
        <v>7.135922645</v>
      </c>
      <c r="F263" s="7">
        <f t="shared" si="17"/>
        <v>1892.2083333333142</v>
      </c>
      <c r="G263" s="7">
        <f>G261*10/12+G273*2/12</f>
        <v>3.625</v>
      </c>
      <c r="H263" s="7">
        <f t="shared" si="14"/>
        <v>184.49387773597425</v>
      </c>
      <c r="I263" s="7">
        <f t="shared" si="15"/>
        <v>7.439269263547349</v>
      </c>
      <c r="J263" s="7">
        <f t="shared" si="16"/>
        <v>11.489538084812015</v>
      </c>
      <c r="K263" s="7">
        <f t="shared" si="18"/>
        <v>19.738054849323024</v>
      </c>
    </row>
    <row r="264" spans="1:11" ht="12.75">
      <c r="A264" s="2">
        <v>1892.04</v>
      </c>
      <c r="B264" s="7">
        <v>5.57</v>
      </c>
      <c r="C264" s="7">
        <v>0.2267</v>
      </c>
      <c r="D264" s="7">
        <v>0.35</v>
      </c>
      <c r="E264" s="7">
        <v>7.040773554</v>
      </c>
      <c r="F264" s="7">
        <f t="shared" si="17"/>
        <v>1892.2916666666474</v>
      </c>
      <c r="G264" s="7">
        <f>G261*9/12+G273*3/12</f>
        <v>3.6374999999999997</v>
      </c>
      <c r="H264" s="7">
        <f t="shared" si="14"/>
        <v>186.6520276388369</v>
      </c>
      <c r="I264" s="7">
        <f t="shared" si="15"/>
        <v>7.596771035139017</v>
      </c>
      <c r="J264" s="7">
        <f t="shared" si="16"/>
        <v>11.72858342434343</v>
      </c>
      <c r="K264" s="7">
        <f t="shared" si="18"/>
        <v>19.943265241638652</v>
      </c>
    </row>
    <row r="265" spans="1:11" ht="12.75">
      <c r="A265" s="2">
        <v>1892.05</v>
      </c>
      <c r="B265" s="7">
        <v>5.57</v>
      </c>
      <c r="C265" s="7">
        <v>0.2283</v>
      </c>
      <c r="D265" s="7">
        <v>0.3525</v>
      </c>
      <c r="E265" s="7">
        <v>7.040773554</v>
      </c>
      <c r="F265" s="7">
        <f t="shared" si="17"/>
        <v>1892.3749999999807</v>
      </c>
      <c r="G265" s="7">
        <f>G261*8/12+G273*4/12</f>
        <v>3.65</v>
      </c>
      <c r="H265" s="7">
        <f t="shared" si="14"/>
        <v>186.6520276388369</v>
      </c>
      <c r="I265" s="7">
        <f t="shared" si="15"/>
        <v>7.650387416507445</v>
      </c>
      <c r="J265" s="7">
        <f t="shared" si="16"/>
        <v>11.812359020231598</v>
      </c>
      <c r="K265" s="7">
        <f t="shared" si="18"/>
        <v>19.911465213489812</v>
      </c>
    </row>
    <row r="266" spans="1:11" ht="12.75">
      <c r="A266" s="2">
        <v>1892.06</v>
      </c>
      <c r="B266" s="7">
        <v>5.54</v>
      </c>
      <c r="C266" s="7">
        <v>0.23</v>
      </c>
      <c r="D266" s="7">
        <v>0.355</v>
      </c>
      <c r="E266" s="7">
        <v>7.040773554</v>
      </c>
      <c r="F266" s="7">
        <f t="shared" si="17"/>
        <v>1892.458333333314</v>
      </c>
      <c r="G266" s="7">
        <f>G261*7/12+G273*5/12</f>
        <v>3.6625</v>
      </c>
      <c r="H266" s="7">
        <f aca="true" t="shared" si="19" ref="H266:H329">B266*$E$1716/E266</f>
        <v>185.64672048817891</v>
      </c>
      <c r="I266" s="7">
        <f aca="true" t="shared" si="20" ref="I266:I329">C266*$E$1716/E266</f>
        <v>7.707354821711398</v>
      </c>
      <c r="J266" s="7">
        <f aca="true" t="shared" si="21" ref="J266:J329">D266*$E$1716/E266</f>
        <v>11.896134616119765</v>
      </c>
      <c r="K266" s="7">
        <f t="shared" si="18"/>
        <v>19.769284397136754</v>
      </c>
    </row>
    <row r="267" spans="1:11" ht="12.75">
      <c r="A267" s="2">
        <v>1892.07</v>
      </c>
      <c r="B267" s="7">
        <v>5.54</v>
      </c>
      <c r="C267" s="7">
        <v>0.2317</v>
      </c>
      <c r="D267" s="7">
        <v>0.3575</v>
      </c>
      <c r="E267" s="7">
        <v>7.231071736</v>
      </c>
      <c r="F267" s="7">
        <f aca="true" t="shared" si="22" ref="F267:F330">F266+1/12</f>
        <v>1892.5416666666472</v>
      </c>
      <c r="G267" s="7">
        <f>G261*6/12+G273*6/12</f>
        <v>3.675</v>
      </c>
      <c r="H267" s="7">
        <f t="shared" si="19"/>
        <v>180.76110536873813</v>
      </c>
      <c r="I267" s="7">
        <f t="shared" si="20"/>
        <v>7.559990634284588</v>
      </c>
      <c r="J267" s="7">
        <f t="shared" si="21"/>
        <v>11.664638117206474</v>
      </c>
      <c r="K267" s="7">
        <f t="shared" si="18"/>
        <v>19.21188643450557</v>
      </c>
    </row>
    <row r="268" spans="1:11" ht="12.75">
      <c r="A268" s="2">
        <v>1892.08</v>
      </c>
      <c r="B268" s="7">
        <v>5.62</v>
      </c>
      <c r="C268" s="7">
        <v>0.2333</v>
      </c>
      <c r="D268" s="7">
        <v>0.36</v>
      </c>
      <c r="E268" s="7">
        <v>7.326212727</v>
      </c>
      <c r="F268" s="7">
        <f t="shared" si="22"/>
        <v>1892.6249999999804</v>
      </c>
      <c r="G268" s="7">
        <f>G261*5/12+G273*7/12</f>
        <v>3.6875</v>
      </c>
      <c r="H268" s="7">
        <f t="shared" si="19"/>
        <v>180.9900434795278</v>
      </c>
      <c r="I268" s="7">
        <f t="shared" si="20"/>
        <v>7.513341128785381</v>
      </c>
      <c r="J268" s="7">
        <f t="shared" si="21"/>
        <v>11.593668265592527</v>
      </c>
      <c r="K268" s="7">
        <f t="shared" si="18"/>
        <v>19.204303803173826</v>
      </c>
    </row>
    <row r="269" spans="1:11" ht="12.75">
      <c r="A269" s="2">
        <v>1892.09</v>
      </c>
      <c r="B269" s="7">
        <v>5.48</v>
      </c>
      <c r="C269" s="7">
        <v>0.235</v>
      </c>
      <c r="D269" s="7">
        <v>0.3625</v>
      </c>
      <c r="E269" s="7">
        <v>7.326212727</v>
      </c>
      <c r="F269" s="7">
        <f t="shared" si="22"/>
        <v>1892.7083333333137</v>
      </c>
      <c r="G269" s="7">
        <f>G261*4/12+G273*8/12</f>
        <v>3.7</v>
      </c>
      <c r="H269" s="7">
        <f t="shared" si="19"/>
        <v>176.48139470957517</v>
      </c>
      <c r="I269" s="7">
        <f t="shared" si="20"/>
        <v>7.568089006706233</v>
      </c>
      <c r="J269" s="7">
        <f t="shared" si="21"/>
        <v>11.674179850770255</v>
      </c>
      <c r="K269" s="7">
        <f t="shared" si="18"/>
        <v>18.69427180958821</v>
      </c>
    </row>
    <row r="270" spans="1:11" ht="12.75">
      <c r="A270" s="2">
        <v>1892.1</v>
      </c>
      <c r="B270" s="7">
        <v>5.59</v>
      </c>
      <c r="C270" s="7">
        <v>0.2367</v>
      </c>
      <c r="D270" s="7">
        <v>0.365</v>
      </c>
      <c r="E270" s="7">
        <v>7.326212727</v>
      </c>
      <c r="F270" s="7">
        <f t="shared" si="22"/>
        <v>1892.791666666647</v>
      </c>
      <c r="G270" s="7">
        <f>G261*3/12+G273*9/12</f>
        <v>3.7125</v>
      </c>
      <c r="H270" s="7">
        <f t="shared" si="19"/>
        <v>180.02390445739508</v>
      </c>
      <c r="I270" s="7">
        <f t="shared" si="20"/>
        <v>7.6228368846270875</v>
      </c>
      <c r="J270" s="7">
        <f t="shared" si="21"/>
        <v>11.75469143594798</v>
      </c>
      <c r="K270" s="7">
        <f t="shared" si="18"/>
        <v>19.04021491532471</v>
      </c>
    </row>
    <row r="271" spans="1:11" ht="12.75">
      <c r="A271" s="2">
        <v>1892.11</v>
      </c>
      <c r="B271" s="7">
        <v>5.57</v>
      </c>
      <c r="C271" s="7">
        <v>0.2383</v>
      </c>
      <c r="D271" s="7">
        <v>0.3675</v>
      </c>
      <c r="E271" s="7">
        <v>7.51650281</v>
      </c>
      <c r="F271" s="7">
        <f t="shared" si="22"/>
        <v>1892.8749999999802</v>
      </c>
      <c r="G271" s="7">
        <f>G261*2/12+G273*10/12</f>
        <v>3.725</v>
      </c>
      <c r="H271" s="7">
        <f t="shared" si="19"/>
        <v>174.8385776230422</v>
      </c>
      <c r="I271" s="7">
        <f t="shared" si="20"/>
        <v>7.480077746422076</v>
      </c>
      <c r="J271" s="7">
        <f t="shared" si="21"/>
        <v>11.535579403315621</v>
      </c>
      <c r="K271" s="7">
        <f t="shared" si="18"/>
        <v>18.463312690800006</v>
      </c>
    </row>
    <row r="272" spans="1:11" ht="12.75">
      <c r="A272" s="2">
        <v>1892.12</v>
      </c>
      <c r="B272" s="7">
        <v>5.51</v>
      </c>
      <c r="C272" s="7">
        <v>0.24</v>
      </c>
      <c r="D272" s="7">
        <v>0.37</v>
      </c>
      <c r="E272" s="7">
        <v>7.611651901</v>
      </c>
      <c r="F272" s="7">
        <f t="shared" si="22"/>
        <v>1892.9583333333135</v>
      </c>
      <c r="G272" s="7">
        <f>G261*1/12+G273*11/12</f>
        <v>3.7375</v>
      </c>
      <c r="H272" s="7">
        <f t="shared" si="19"/>
        <v>170.7931992829581</v>
      </c>
      <c r="I272" s="7">
        <f t="shared" si="20"/>
        <v>7.4392682083321136</v>
      </c>
      <c r="J272" s="7">
        <f t="shared" si="21"/>
        <v>11.468871821178674</v>
      </c>
      <c r="K272" s="7">
        <f t="shared" si="18"/>
        <v>18.013009251275747</v>
      </c>
    </row>
    <row r="273" spans="1:11" ht="12.75">
      <c r="A273" s="2">
        <v>1893.01</v>
      </c>
      <c r="B273" s="7">
        <v>5.61</v>
      </c>
      <c r="C273" s="7">
        <v>0.2408</v>
      </c>
      <c r="D273" s="7">
        <v>0.3608</v>
      </c>
      <c r="E273" s="7">
        <v>7.897091074</v>
      </c>
      <c r="F273" s="7">
        <f t="shared" si="22"/>
        <v>1893.0416666666467</v>
      </c>
      <c r="G273" s="7">
        <v>3.75</v>
      </c>
      <c r="H273" s="7">
        <f t="shared" si="19"/>
        <v>167.60756177142196</v>
      </c>
      <c r="I273" s="7">
        <f t="shared" si="20"/>
        <v>7.194278230759073</v>
      </c>
      <c r="J273" s="7">
        <f t="shared" si="21"/>
        <v>10.779466717848313</v>
      </c>
      <c r="K273" s="7">
        <f t="shared" si="18"/>
        <v>17.656643708098784</v>
      </c>
    </row>
    <row r="274" spans="1:11" ht="12.75">
      <c r="A274" s="2">
        <v>1893.02</v>
      </c>
      <c r="B274" s="7">
        <v>5.51</v>
      </c>
      <c r="C274" s="7">
        <v>0.2417</v>
      </c>
      <c r="D274" s="7">
        <v>0.3517</v>
      </c>
      <c r="E274" s="7">
        <v>7.992232066</v>
      </c>
      <c r="F274" s="7">
        <f t="shared" si="22"/>
        <v>1893.12499999998</v>
      </c>
      <c r="G274" s="7">
        <f>G273*11/12+G285*1/12</f>
        <v>3.7458333333333336</v>
      </c>
      <c r="H274" s="7">
        <f t="shared" si="19"/>
        <v>162.66023925036512</v>
      </c>
      <c r="I274" s="7">
        <f t="shared" si="20"/>
        <v>7.13520505023834</v>
      </c>
      <c r="J274" s="7">
        <f t="shared" si="21"/>
        <v>10.382505652332743</v>
      </c>
      <c r="K274" s="7">
        <f t="shared" si="18"/>
        <v>17.12519385487246</v>
      </c>
    </row>
    <row r="275" spans="1:11" ht="12.75">
      <c r="A275" s="2">
        <v>1893.03</v>
      </c>
      <c r="B275" s="7">
        <v>5.31</v>
      </c>
      <c r="C275" s="7">
        <v>0.2425</v>
      </c>
      <c r="D275" s="7">
        <v>0.3425</v>
      </c>
      <c r="E275" s="7">
        <v>7.801941983</v>
      </c>
      <c r="F275" s="7">
        <f t="shared" si="22"/>
        <v>1893.2083333333132</v>
      </c>
      <c r="G275" s="7">
        <f>G273*10/12+G285*2/12</f>
        <v>3.7416666666666667</v>
      </c>
      <c r="H275" s="7">
        <f t="shared" si="19"/>
        <v>160.57935097823704</v>
      </c>
      <c r="I275" s="7">
        <f t="shared" si="20"/>
        <v>7.333426103996702</v>
      </c>
      <c r="J275" s="7">
        <f t="shared" si="21"/>
        <v>10.35751934275823</v>
      </c>
      <c r="K275" s="7">
        <f t="shared" si="18"/>
        <v>16.89958903158233</v>
      </c>
    </row>
    <row r="276" spans="1:11" ht="12.75">
      <c r="A276" s="2">
        <v>1893.04</v>
      </c>
      <c r="B276" s="7">
        <v>5.31</v>
      </c>
      <c r="C276" s="7">
        <v>0.2433</v>
      </c>
      <c r="D276" s="7">
        <v>0.3333</v>
      </c>
      <c r="E276" s="7">
        <v>7.706792893</v>
      </c>
      <c r="F276" s="7">
        <f t="shared" si="22"/>
        <v>1893.2916666666465</v>
      </c>
      <c r="G276" s="7">
        <f>G273*9/12+G285*3/12</f>
        <v>3.7375000000000003</v>
      </c>
      <c r="H276" s="7">
        <f t="shared" si="19"/>
        <v>162.56188500120885</v>
      </c>
      <c r="I276" s="7">
        <f t="shared" si="20"/>
        <v>7.448456990733356</v>
      </c>
      <c r="J276" s="7">
        <f t="shared" si="21"/>
        <v>10.203743177194523</v>
      </c>
      <c r="K276" s="7">
        <f t="shared" si="18"/>
        <v>17.102541578254925</v>
      </c>
    </row>
    <row r="277" spans="1:11" ht="12.75">
      <c r="A277" s="2">
        <v>1893.05</v>
      </c>
      <c r="B277" s="7">
        <v>4.84</v>
      </c>
      <c r="C277" s="7">
        <v>0.2442</v>
      </c>
      <c r="D277" s="7">
        <v>0.3242</v>
      </c>
      <c r="E277" s="7">
        <v>7.611651901</v>
      </c>
      <c r="F277" s="7">
        <f t="shared" si="22"/>
        <v>1893.3749999999798</v>
      </c>
      <c r="G277" s="7">
        <f>G273*8/12+G285*4/12</f>
        <v>3.7333333333333334</v>
      </c>
      <c r="H277" s="7">
        <f t="shared" si="19"/>
        <v>150.02524220136428</v>
      </c>
      <c r="I277" s="7">
        <f t="shared" si="20"/>
        <v>7.569455401977926</v>
      </c>
      <c r="J277" s="7">
        <f t="shared" si="21"/>
        <v>10.049211471421964</v>
      </c>
      <c r="K277" s="7">
        <f t="shared" si="18"/>
        <v>15.780987310776256</v>
      </c>
    </row>
    <row r="278" spans="1:11" ht="12.75">
      <c r="A278" s="2">
        <v>1893.06</v>
      </c>
      <c r="B278" s="7">
        <v>4.61</v>
      </c>
      <c r="C278" s="7">
        <v>0.245</v>
      </c>
      <c r="D278" s="7">
        <v>0.315</v>
      </c>
      <c r="E278" s="7">
        <v>7.421361818</v>
      </c>
      <c r="F278" s="7">
        <f t="shared" si="22"/>
        <v>1893.458333333313</v>
      </c>
      <c r="G278" s="7">
        <f>G273*7/12+G285*5/12</f>
        <v>3.729166666666667</v>
      </c>
      <c r="H278" s="7">
        <f t="shared" si="19"/>
        <v>146.55991806812617</v>
      </c>
      <c r="I278" s="7">
        <f t="shared" si="20"/>
        <v>7.788976122926445</v>
      </c>
      <c r="J278" s="7">
        <f t="shared" si="21"/>
        <v>10.014397872334001</v>
      </c>
      <c r="K278" s="7">
        <f t="shared" si="18"/>
        <v>15.416503863597692</v>
      </c>
    </row>
    <row r="279" spans="1:11" ht="12.75">
      <c r="A279" s="2">
        <v>1893.07</v>
      </c>
      <c r="B279" s="7">
        <v>4.18</v>
      </c>
      <c r="C279" s="7">
        <v>0.2458</v>
      </c>
      <c r="D279" s="7">
        <v>0.3058</v>
      </c>
      <c r="E279" s="7">
        <v>7.231071736</v>
      </c>
      <c r="F279" s="7">
        <f t="shared" si="22"/>
        <v>1893.5416666666463</v>
      </c>
      <c r="G279" s="7">
        <f>G273*6/12+G285*6/12</f>
        <v>3.7250000000000005</v>
      </c>
      <c r="H279" s="7">
        <f t="shared" si="19"/>
        <v>136.38653798579878</v>
      </c>
      <c r="I279" s="7">
        <f t="shared" si="20"/>
        <v>8.020050487298885</v>
      </c>
      <c r="J279" s="7">
        <f t="shared" si="21"/>
        <v>9.977751989487386</v>
      </c>
      <c r="K279" s="7">
        <f t="shared" si="18"/>
        <v>14.34985418276095</v>
      </c>
    </row>
    <row r="280" spans="1:11" ht="12.75">
      <c r="A280" s="2">
        <v>1893.08</v>
      </c>
      <c r="B280" s="7">
        <v>4.08</v>
      </c>
      <c r="C280" s="7">
        <v>0.2467</v>
      </c>
      <c r="D280" s="7">
        <v>0.2967</v>
      </c>
      <c r="E280" s="7">
        <v>6.945632562</v>
      </c>
      <c r="F280" s="7">
        <f t="shared" si="22"/>
        <v>1893.6249999999795</v>
      </c>
      <c r="G280" s="7">
        <f>G273*5/12+G285*7/12</f>
        <v>3.7208333333333337</v>
      </c>
      <c r="H280" s="7">
        <f t="shared" si="19"/>
        <v>138.5945817615798</v>
      </c>
      <c r="I280" s="7">
        <f t="shared" si="20"/>
        <v>8.380216500142582</v>
      </c>
      <c r="J280" s="7">
        <f t="shared" si="21"/>
        <v>10.07867951192665</v>
      </c>
      <c r="K280" s="7">
        <f t="shared" si="18"/>
        <v>14.588056535807818</v>
      </c>
    </row>
    <row r="281" spans="1:11" ht="12.75">
      <c r="A281" s="2">
        <v>1893.09</v>
      </c>
      <c r="B281" s="7">
        <v>4.37</v>
      </c>
      <c r="C281" s="7">
        <v>0.2475</v>
      </c>
      <c r="D281" s="7">
        <v>0.2875</v>
      </c>
      <c r="E281" s="7">
        <v>7.231071736</v>
      </c>
      <c r="F281" s="7">
        <f t="shared" si="22"/>
        <v>1893.7083333333128</v>
      </c>
      <c r="G281" s="7">
        <f>G273*4/12+G285*8/12</f>
        <v>3.716666666666667</v>
      </c>
      <c r="H281" s="7">
        <f t="shared" si="19"/>
        <v>142.58592607606238</v>
      </c>
      <c r="I281" s="7">
        <f t="shared" si="20"/>
        <v>8.07551869652756</v>
      </c>
      <c r="J281" s="7">
        <f t="shared" si="21"/>
        <v>9.380653031319893</v>
      </c>
      <c r="K281" s="7">
        <f t="shared" si="18"/>
        <v>15.012069079138765</v>
      </c>
    </row>
    <row r="282" spans="1:11" ht="12.75">
      <c r="A282" s="2">
        <v>1893.1</v>
      </c>
      <c r="B282" s="7">
        <v>4.5</v>
      </c>
      <c r="C282" s="7">
        <v>0.2483</v>
      </c>
      <c r="D282" s="7">
        <v>0.2783</v>
      </c>
      <c r="E282" s="7">
        <v>7.326212727</v>
      </c>
      <c r="F282" s="7">
        <f t="shared" si="22"/>
        <v>1893.791666666646</v>
      </c>
      <c r="G282" s="7">
        <f>G273*3/12+G285*9/12</f>
        <v>3.7125000000000004</v>
      </c>
      <c r="H282" s="7">
        <f t="shared" si="19"/>
        <v>144.92085331990663</v>
      </c>
      <c r="I282" s="7">
        <f t="shared" si="20"/>
        <v>7.996410639851736</v>
      </c>
      <c r="J282" s="7">
        <f t="shared" si="21"/>
        <v>8.962549661984447</v>
      </c>
      <c r="K282" s="7">
        <f t="shared" si="18"/>
        <v>15.27179415352019</v>
      </c>
    </row>
    <row r="283" spans="1:11" ht="12.75">
      <c r="A283" s="2">
        <v>1893.11</v>
      </c>
      <c r="B283" s="7">
        <v>4.57</v>
      </c>
      <c r="C283" s="7">
        <v>0.2492</v>
      </c>
      <c r="D283" s="7">
        <v>0.2692</v>
      </c>
      <c r="E283" s="7">
        <v>7.135922645</v>
      </c>
      <c r="F283" s="7">
        <f t="shared" si="22"/>
        <v>1893.8749999999793</v>
      </c>
      <c r="G283" s="7">
        <f>G273*2/12+G285*10/12</f>
        <v>3.7083333333333335</v>
      </c>
      <c r="H283" s="7">
        <f t="shared" si="19"/>
        <v>151.09982459738393</v>
      </c>
      <c r="I283" s="7">
        <f t="shared" si="20"/>
        <v>8.239404002115553</v>
      </c>
      <c r="J283" s="7">
        <f t="shared" si="21"/>
        <v>8.90067238109754</v>
      </c>
      <c r="K283" s="7">
        <f t="shared" si="18"/>
        <v>15.942411400571675</v>
      </c>
    </row>
    <row r="284" spans="1:11" ht="12.75">
      <c r="A284" s="2">
        <v>1893.12</v>
      </c>
      <c r="B284" s="7">
        <v>4.41</v>
      </c>
      <c r="C284" s="7">
        <v>0.25</v>
      </c>
      <c r="D284" s="7">
        <v>0.26</v>
      </c>
      <c r="E284" s="7">
        <v>7.040773554</v>
      </c>
      <c r="F284" s="7">
        <f t="shared" si="22"/>
        <v>1893.9583333333126</v>
      </c>
      <c r="G284" s="7">
        <f>G273*1/12+G285*11/12</f>
        <v>3.704166666666667</v>
      </c>
      <c r="H284" s="7">
        <f t="shared" si="19"/>
        <v>147.78015114672723</v>
      </c>
      <c r="I284" s="7">
        <f t="shared" si="20"/>
        <v>8.377559588816737</v>
      </c>
      <c r="J284" s="7">
        <f t="shared" si="21"/>
        <v>8.712661972369407</v>
      </c>
      <c r="K284" s="7">
        <f t="shared" si="18"/>
        <v>15.612694335464937</v>
      </c>
    </row>
    <row r="285" spans="1:11" ht="12.75">
      <c r="A285" s="2">
        <v>1894.01</v>
      </c>
      <c r="B285" s="7">
        <v>4.32</v>
      </c>
      <c r="C285" s="7">
        <v>0.2467</v>
      </c>
      <c r="D285" s="7">
        <v>0.2517</v>
      </c>
      <c r="E285" s="7">
        <v>6.850483471</v>
      </c>
      <c r="F285" s="7">
        <f t="shared" si="22"/>
        <v>1894.0416666666458</v>
      </c>
      <c r="G285" s="7">
        <v>3.7</v>
      </c>
      <c r="H285" s="7">
        <f t="shared" si="19"/>
        <v>148.78543453389494</v>
      </c>
      <c r="I285" s="7">
        <f t="shared" si="20"/>
        <v>8.496612661924047</v>
      </c>
      <c r="J285" s="7">
        <f t="shared" si="21"/>
        <v>8.668818025967905</v>
      </c>
      <c r="K285" s="7">
        <f t="shared" si="18"/>
        <v>15.739869351948222</v>
      </c>
    </row>
    <row r="286" spans="1:11" ht="12.75">
      <c r="A286" s="2">
        <v>1894.02</v>
      </c>
      <c r="B286" s="7">
        <v>4.38</v>
      </c>
      <c r="C286" s="7">
        <v>0.2433</v>
      </c>
      <c r="D286" s="7">
        <v>0.2433</v>
      </c>
      <c r="E286" s="7">
        <v>6.755342479</v>
      </c>
      <c r="F286" s="7">
        <f t="shared" si="22"/>
        <v>1894.124999999979</v>
      </c>
      <c r="G286" s="7">
        <f>G285*11/12+G297*1/12</f>
        <v>3.6800000000000006</v>
      </c>
      <c r="H286" s="7">
        <f t="shared" si="19"/>
        <v>152.97646910019822</v>
      </c>
      <c r="I286" s="7">
        <f t="shared" si="20"/>
        <v>8.497528523305531</v>
      </c>
      <c r="J286" s="7">
        <f t="shared" si="21"/>
        <v>8.497528523305531</v>
      </c>
      <c r="K286" s="7">
        <f t="shared" si="18"/>
        <v>16.202736596449927</v>
      </c>
    </row>
    <row r="287" spans="1:11" ht="12.75">
      <c r="A287" s="2">
        <v>1894.03</v>
      </c>
      <c r="B287" s="7">
        <v>4.51</v>
      </c>
      <c r="C287" s="7">
        <v>0.24</v>
      </c>
      <c r="D287" s="7">
        <v>0.235</v>
      </c>
      <c r="E287" s="7">
        <v>6.565052397</v>
      </c>
      <c r="F287" s="7">
        <f t="shared" si="22"/>
        <v>1894.2083333333123</v>
      </c>
      <c r="G287" s="7">
        <f>G285*10/12+G297*2/12</f>
        <v>3.66</v>
      </c>
      <c r="H287" s="7">
        <f t="shared" si="19"/>
        <v>162.08254186763955</v>
      </c>
      <c r="I287" s="7">
        <f t="shared" si="20"/>
        <v>8.625235043954211</v>
      </c>
      <c r="J287" s="7">
        <f t="shared" si="21"/>
        <v>8.445542647205166</v>
      </c>
      <c r="K287" s="7">
        <f t="shared" si="18"/>
        <v>17.187622088121927</v>
      </c>
    </row>
    <row r="288" spans="1:11" ht="12.75">
      <c r="A288" s="2">
        <v>1894.04</v>
      </c>
      <c r="B288" s="7">
        <v>4.57</v>
      </c>
      <c r="C288" s="7">
        <v>0.2367</v>
      </c>
      <c r="D288" s="7">
        <v>0.2267</v>
      </c>
      <c r="E288" s="7">
        <v>6.565052397</v>
      </c>
      <c r="F288" s="7">
        <f t="shared" si="22"/>
        <v>1894.2916666666456</v>
      </c>
      <c r="G288" s="7">
        <f>G285*9/12+G297*3/12</f>
        <v>3.64</v>
      </c>
      <c r="H288" s="7">
        <f t="shared" si="19"/>
        <v>164.23885062862814</v>
      </c>
      <c r="I288" s="7">
        <f t="shared" si="20"/>
        <v>8.50663806209984</v>
      </c>
      <c r="J288" s="7">
        <f t="shared" si="21"/>
        <v>8.14725326860175</v>
      </c>
      <c r="K288" s="7">
        <f t="shared" si="18"/>
        <v>17.43484907805245</v>
      </c>
    </row>
    <row r="289" spans="1:11" ht="12.75">
      <c r="A289" s="2">
        <v>1894.05</v>
      </c>
      <c r="B289" s="7">
        <v>4.4</v>
      </c>
      <c r="C289" s="7">
        <v>0.2333</v>
      </c>
      <c r="D289" s="7">
        <v>0.2183</v>
      </c>
      <c r="E289" s="7">
        <v>6.565052397</v>
      </c>
      <c r="F289" s="7">
        <f t="shared" si="22"/>
        <v>1894.3749999999789</v>
      </c>
      <c r="G289" s="7">
        <f>G285*8/12+G297*4/12</f>
        <v>3.62</v>
      </c>
      <c r="H289" s="7">
        <f t="shared" si="19"/>
        <v>158.12930913916057</v>
      </c>
      <c r="I289" s="7">
        <f t="shared" si="20"/>
        <v>8.38444723231049</v>
      </c>
      <c r="J289" s="7">
        <f t="shared" si="21"/>
        <v>7.845370042063352</v>
      </c>
      <c r="K289" s="7">
        <f t="shared" si="18"/>
        <v>16.80875192091801</v>
      </c>
    </row>
    <row r="290" spans="1:11" ht="12.75">
      <c r="A290" s="2">
        <v>1894.06</v>
      </c>
      <c r="B290" s="7">
        <v>4.34</v>
      </c>
      <c r="C290" s="7">
        <v>0.23</v>
      </c>
      <c r="D290" s="7">
        <v>0.21</v>
      </c>
      <c r="E290" s="7">
        <v>6.565052397</v>
      </c>
      <c r="F290" s="7">
        <f t="shared" si="22"/>
        <v>1894.458333333312</v>
      </c>
      <c r="G290" s="7">
        <f>G285*7/12+G297*5/12</f>
        <v>3.6000000000000005</v>
      </c>
      <c r="H290" s="7">
        <f t="shared" si="19"/>
        <v>155.97300037817197</v>
      </c>
      <c r="I290" s="7">
        <f t="shared" si="20"/>
        <v>8.26585025045612</v>
      </c>
      <c r="J290" s="7">
        <f t="shared" si="21"/>
        <v>7.547080663459935</v>
      </c>
      <c r="K290" s="7">
        <f t="shared" si="18"/>
        <v>16.606319695292527</v>
      </c>
    </row>
    <row r="291" spans="1:11" ht="12.75">
      <c r="A291" s="2">
        <v>1894.07</v>
      </c>
      <c r="B291" s="7">
        <v>4.25</v>
      </c>
      <c r="C291" s="7">
        <v>0.2267</v>
      </c>
      <c r="D291" s="7">
        <v>0.2017</v>
      </c>
      <c r="E291" s="7">
        <v>6.565052397</v>
      </c>
      <c r="F291" s="7">
        <f t="shared" si="22"/>
        <v>1894.5416666666454</v>
      </c>
      <c r="G291" s="7">
        <f>G285*6/12+G297*6/12</f>
        <v>3.58</v>
      </c>
      <c r="H291" s="7">
        <f t="shared" si="19"/>
        <v>152.73853723668918</v>
      </c>
      <c r="I291" s="7">
        <f t="shared" si="20"/>
        <v>8.14725326860175</v>
      </c>
      <c r="J291" s="7">
        <f t="shared" si="21"/>
        <v>7.248791284856519</v>
      </c>
      <c r="K291" s="7">
        <f t="shared" si="18"/>
        <v>16.289679714916954</v>
      </c>
    </row>
    <row r="292" spans="1:11" ht="12.75">
      <c r="A292" s="2">
        <v>1894.08</v>
      </c>
      <c r="B292" s="7">
        <v>4.41</v>
      </c>
      <c r="C292" s="7">
        <v>0.2233</v>
      </c>
      <c r="D292" s="7">
        <v>0.1933</v>
      </c>
      <c r="E292" s="7">
        <v>6.755342479</v>
      </c>
      <c r="F292" s="7">
        <f t="shared" si="22"/>
        <v>1894.6249999999786</v>
      </c>
      <c r="G292" s="7">
        <f>G285*5/12+G297*7/12</f>
        <v>3.5599999999999996</v>
      </c>
      <c r="H292" s="7">
        <f t="shared" si="19"/>
        <v>154.0242531351311</v>
      </c>
      <c r="I292" s="7">
        <f t="shared" si="20"/>
        <v>7.7990058333502885</v>
      </c>
      <c r="J292" s="7">
        <f t="shared" si="21"/>
        <v>6.751221798417423</v>
      </c>
      <c r="K292" s="7">
        <f t="shared" si="18"/>
        <v>16.457777072998372</v>
      </c>
    </row>
    <row r="293" spans="1:11" ht="12.75">
      <c r="A293" s="2">
        <v>1894.09</v>
      </c>
      <c r="B293" s="7">
        <v>4.48</v>
      </c>
      <c r="C293" s="7">
        <v>0.22</v>
      </c>
      <c r="D293" s="7">
        <v>0.185</v>
      </c>
      <c r="E293" s="7">
        <v>6.850483471</v>
      </c>
      <c r="F293" s="7">
        <f t="shared" si="22"/>
        <v>1894.7083333333119</v>
      </c>
      <c r="G293" s="7">
        <f>G285*4/12+G297*8/12</f>
        <v>3.54</v>
      </c>
      <c r="H293" s="7">
        <f t="shared" si="19"/>
        <v>154.29600618329846</v>
      </c>
      <c r="I293" s="7">
        <f t="shared" si="20"/>
        <v>7.577036017929835</v>
      </c>
      <c r="J293" s="7">
        <f t="shared" si="21"/>
        <v>6.371598469622815</v>
      </c>
      <c r="K293" s="7">
        <f t="shared" si="18"/>
        <v>16.52231544487722</v>
      </c>
    </row>
    <row r="294" spans="1:11" ht="12.75">
      <c r="A294" s="2">
        <v>1894.1</v>
      </c>
      <c r="B294" s="7">
        <v>4.34</v>
      </c>
      <c r="C294" s="7">
        <v>0.2167</v>
      </c>
      <c r="D294" s="7">
        <v>0.1767</v>
      </c>
      <c r="E294" s="7">
        <v>6.660193388</v>
      </c>
      <c r="F294" s="7">
        <f t="shared" si="22"/>
        <v>1894.7916666666451</v>
      </c>
      <c r="G294" s="7">
        <f>G285*3/12+G297*9/12</f>
        <v>3.5200000000000005</v>
      </c>
      <c r="H294" s="7">
        <f t="shared" si="19"/>
        <v>153.74492305958248</v>
      </c>
      <c r="I294" s="7">
        <f t="shared" si="20"/>
        <v>7.676618623735375</v>
      </c>
      <c r="J294" s="7">
        <f t="shared" si="21"/>
        <v>6.259614724568716</v>
      </c>
      <c r="K294" s="7">
        <f t="shared" si="18"/>
        <v>16.502904205708425</v>
      </c>
    </row>
    <row r="295" spans="1:11" ht="12.75">
      <c r="A295" s="2">
        <v>1894.11</v>
      </c>
      <c r="B295" s="7">
        <v>4.34</v>
      </c>
      <c r="C295" s="7">
        <v>0.2133</v>
      </c>
      <c r="D295" s="7">
        <v>0.1683</v>
      </c>
      <c r="E295" s="7">
        <v>6.660193388</v>
      </c>
      <c r="F295" s="7">
        <f t="shared" si="22"/>
        <v>1894.8749999999784</v>
      </c>
      <c r="G295" s="7">
        <f>G285*2/12+G297*10/12</f>
        <v>3.5</v>
      </c>
      <c r="H295" s="7">
        <f t="shared" si="19"/>
        <v>153.74492305958248</v>
      </c>
      <c r="I295" s="7">
        <f t="shared" si="20"/>
        <v>7.556173292306209</v>
      </c>
      <c r="J295" s="7">
        <f t="shared" si="21"/>
        <v>5.962043905743717</v>
      </c>
      <c r="K295" s="7">
        <f t="shared" si="18"/>
        <v>16.542784447444557</v>
      </c>
    </row>
    <row r="296" spans="1:11" ht="12.75">
      <c r="A296" s="2">
        <v>1894.12</v>
      </c>
      <c r="B296" s="7">
        <v>4.3</v>
      </c>
      <c r="C296" s="7">
        <v>0.21</v>
      </c>
      <c r="D296" s="7">
        <v>0.16</v>
      </c>
      <c r="E296" s="7">
        <v>6.565052397</v>
      </c>
      <c r="F296" s="7">
        <f t="shared" si="22"/>
        <v>1894.9583333333117</v>
      </c>
      <c r="G296" s="7">
        <f>G285*1/12+G297*11/12</f>
        <v>3.4800000000000004</v>
      </c>
      <c r="H296" s="7">
        <f t="shared" si="19"/>
        <v>154.53546120417963</v>
      </c>
      <c r="I296" s="7">
        <f t="shared" si="20"/>
        <v>7.547080663459935</v>
      </c>
      <c r="J296" s="7">
        <f t="shared" si="21"/>
        <v>5.7501566959694745</v>
      </c>
      <c r="K296" s="7">
        <f t="shared" si="18"/>
        <v>16.67246633376773</v>
      </c>
    </row>
    <row r="297" spans="1:11" ht="12.75">
      <c r="A297" s="2">
        <v>1895.01</v>
      </c>
      <c r="B297" s="7">
        <v>4.25</v>
      </c>
      <c r="C297" s="7">
        <v>0.2083</v>
      </c>
      <c r="D297" s="7">
        <v>0.1675</v>
      </c>
      <c r="E297" s="7">
        <v>6.565052397</v>
      </c>
      <c r="F297" s="7">
        <f t="shared" si="22"/>
        <v>1895.041666666645</v>
      </c>
      <c r="G297" s="7">
        <v>3.46</v>
      </c>
      <c r="H297" s="7">
        <f t="shared" si="19"/>
        <v>152.73853723668918</v>
      </c>
      <c r="I297" s="7">
        <f t="shared" si="20"/>
        <v>7.48598524856526</v>
      </c>
      <c r="J297" s="7">
        <f t="shared" si="21"/>
        <v>6.019695291093044</v>
      </c>
      <c r="K297" s="7">
        <f t="shared" si="18"/>
        <v>16.52444393516272</v>
      </c>
    </row>
    <row r="298" spans="1:11" ht="12.75">
      <c r="A298" s="2">
        <v>1895.02</v>
      </c>
      <c r="B298" s="7">
        <v>4.19</v>
      </c>
      <c r="C298" s="7">
        <v>0.2067</v>
      </c>
      <c r="D298" s="7">
        <v>0.175</v>
      </c>
      <c r="E298" s="7">
        <v>6.565052397</v>
      </c>
      <c r="F298" s="7">
        <f t="shared" si="22"/>
        <v>1895.1249999999782</v>
      </c>
      <c r="G298" s="7">
        <f>G297*11/12+G309*1/12</f>
        <v>3.4716666666666667</v>
      </c>
      <c r="H298" s="7">
        <f t="shared" si="19"/>
        <v>150.58222847570065</v>
      </c>
      <c r="I298" s="7">
        <f t="shared" si="20"/>
        <v>7.428483681605565</v>
      </c>
      <c r="J298" s="7">
        <f t="shared" si="21"/>
        <v>6.289233886216612</v>
      </c>
      <c r="K298" s="7">
        <f t="shared" si="18"/>
        <v>16.33123769321141</v>
      </c>
    </row>
    <row r="299" spans="1:11" ht="12.75">
      <c r="A299" s="2">
        <v>1895.03</v>
      </c>
      <c r="B299" s="7">
        <v>4.19</v>
      </c>
      <c r="C299" s="7">
        <v>0.205</v>
      </c>
      <c r="D299" s="7">
        <v>0.1825</v>
      </c>
      <c r="E299" s="7">
        <v>6.565052397</v>
      </c>
      <c r="F299" s="7">
        <f t="shared" si="22"/>
        <v>1895.2083333333114</v>
      </c>
      <c r="G299" s="7">
        <f>G297*10/12+G309*2/12</f>
        <v>3.4833333333333334</v>
      </c>
      <c r="H299" s="7">
        <f t="shared" si="19"/>
        <v>150.58222847570065</v>
      </c>
      <c r="I299" s="7">
        <f t="shared" si="20"/>
        <v>7.367388266710889</v>
      </c>
      <c r="J299" s="7">
        <f t="shared" si="21"/>
        <v>6.558772481340182</v>
      </c>
      <c r="K299" s="7">
        <f t="shared" si="18"/>
        <v>16.364625427174808</v>
      </c>
    </row>
    <row r="300" spans="1:11" ht="12.75">
      <c r="A300" s="2">
        <v>1895.04</v>
      </c>
      <c r="B300" s="7">
        <v>4.37</v>
      </c>
      <c r="C300" s="7">
        <v>0.2033</v>
      </c>
      <c r="D300" s="7">
        <v>0.19</v>
      </c>
      <c r="E300" s="7">
        <v>6.850483471</v>
      </c>
      <c r="F300" s="7">
        <f t="shared" si="22"/>
        <v>1895.2916666666447</v>
      </c>
      <c r="G300" s="7">
        <f>G297*9/12+G309*3/12</f>
        <v>3.495</v>
      </c>
      <c r="H300" s="7">
        <f t="shared" si="19"/>
        <v>150.50748817433356</v>
      </c>
      <c r="I300" s="7">
        <f t="shared" si="20"/>
        <v>7.001870102023343</v>
      </c>
      <c r="J300" s="7">
        <f t="shared" si="21"/>
        <v>6.543803833666677</v>
      </c>
      <c r="K300" s="7">
        <f t="shared" si="18"/>
        <v>16.387543823686308</v>
      </c>
    </row>
    <row r="301" spans="1:11" ht="12.75">
      <c r="A301" s="2">
        <v>1895.05</v>
      </c>
      <c r="B301" s="7">
        <v>4.61</v>
      </c>
      <c r="C301" s="7">
        <v>0.2017</v>
      </c>
      <c r="D301" s="7">
        <v>0.1975</v>
      </c>
      <c r="E301" s="7">
        <v>6.945632562</v>
      </c>
      <c r="F301" s="7">
        <f t="shared" si="22"/>
        <v>1895.374999999978</v>
      </c>
      <c r="G301" s="7">
        <f>G297*8/12+G309*4/12</f>
        <v>3.506666666666667</v>
      </c>
      <c r="H301" s="7">
        <f t="shared" si="19"/>
        <v>156.5982896864909</v>
      </c>
      <c r="I301" s="7">
        <f t="shared" si="20"/>
        <v>6.851599789536922</v>
      </c>
      <c r="J301" s="7">
        <f t="shared" si="21"/>
        <v>6.708928896547062</v>
      </c>
      <c r="K301" s="7">
        <f t="shared" si="18"/>
        <v>17.080369553382397</v>
      </c>
    </row>
    <row r="302" spans="1:11" ht="12.75">
      <c r="A302" s="2">
        <v>1895.06</v>
      </c>
      <c r="B302" s="7">
        <v>4.7</v>
      </c>
      <c r="C302" s="7">
        <v>0.2</v>
      </c>
      <c r="D302" s="7">
        <v>0.205</v>
      </c>
      <c r="E302" s="7">
        <v>7.040773554</v>
      </c>
      <c r="F302" s="7">
        <f t="shared" si="22"/>
        <v>1895.4583333333112</v>
      </c>
      <c r="G302" s="7">
        <f>G297*7/12+G309*5/12</f>
        <v>3.518333333333333</v>
      </c>
      <c r="H302" s="7">
        <f t="shared" si="19"/>
        <v>157.49812026975465</v>
      </c>
      <c r="I302" s="7">
        <f t="shared" si="20"/>
        <v>6.70204767105339</v>
      </c>
      <c r="J302" s="7">
        <f t="shared" si="21"/>
        <v>6.869598862829724</v>
      </c>
      <c r="K302" s="7">
        <f t="shared" si="18"/>
        <v>17.207413539783392</v>
      </c>
    </row>
    <row r="303" spans="1:11" ht="12.75">
      <c r="A303" s="2">
        <v>1895.07</v>
      </c>
      <c r="B303" s="7">
        <v>4.72</v>
      </c>
      <c r="C303" s="7">
        <v>0.1983</v>
      </c>
      <c r="D303" s="7">
        <v>0.2125</v>
      </c>
      <c r="E303" s="7">
        <v>6.945632562</v>
      </c>
      <c r="F303" s="7">
        <f t="shared" si="22"/>
        <v>1895.5416666666445</v>
      </c>
      <c r="G303" s="7">
        <f>G297*6/12+G309*6/12</f>
        <v>3.53</v>
      </c>
      <c r="H303" s="7">
        <f t="shared" si="19"/>
        <v>160.33490831241585</v>
      </c>
      <c r="I303" s="7">
        <f t="shared" si="20"/>
        <v>6.736104304735606</v>
      </c>
      <c r="J303" s="7">
        <f t="shared" si="21"/>
        <v>7.218467800082281</v>
      </c>
      <c r="K303" s="7">
        <f t="shared" si="18"/>
        <v>17.546014648740563</v>
      </c>
    </row>
    <row r="304" spans="1:11" ht="12.75">
      <c r="A304" s="2">
        <v>1895.08</v>
      </c>
      <c r="B304" s="7">
        <v>4.79</v>
      </c>
      <c r="C304" s="7">
        <v>0.1967</v>
      </c>
      <c r="D304" s="7">
        <v>0.22</v>
      </c>
      <c r="E304" s="7">
        <v>6.850483471</v>
      </c>
      <c r="F304" s="7">
        <f t="shared" si="22"/>
        <v>1895.6249999999777</v>
      </c>
      <c r="G304" s="7">
        <f>G297*5/12+G309*7/12</f>
        <v>3.541666666666667</v>
      </c>
      <c r="H304" s="7">
        <f t="shared" si="19"/>
        <v>164.97273875401777</v>
      </c>
      <c r="I304" s="7">
        <f t="shared" si="20"/>
        <v>6.774559021485449</v>
      </c>
      <c r="J304" s="7">
        <f t="shared" si="21"/>
        <v>7.577036017929835</v>
      </c>
      <c r="K304" s="7">
        <f t="shared" si="18"/>
        <v>18.074072547241798</v>
      </c>
    </row>
    <row r="305" spans="1:11" ht="12.75">
      <c r="A305" s="2">
        <v>1895.09</v>
      </c>
      <c r="B305" s="7">
        <v>4.82</v>
      </c>
      <c r="C305" s="7">
        <v>0.195</v>
      </c>
      <c r="D305" s="7">
        <v>0.2275</v>
      </c>
      <c r="E305" s="7">
        <v>6.850483471</v>
      </c>
      <c r="F305" s="7">
        <f t="shared" si="22"/>
        <v>1895.708333333311</v>
      </c>
      <c r="G305" s="7">
        <f>G297*4/12+G309*8/12</f>
        <v>3.5533333333333332</v>
      </c>
      <c r="H305" s="7">
        <f t="shared" si="19"/>
        <v>166.00597093828094</v>
      </c>
      <c r="I305" s="7">
        <f t="shared" si="20"/>
        <v>6.7160091977105365</v>
      </c>
      <c r="J305" s="7">
        <f t="shared" si="21"/>
        <v>7.835344063995625</v>
      </c>
      <c r="K305" s="7">
        <f t="shared" si="18"/>
        <v>18.20033594660547</v>
      </c>
    </row>
    <row r="306" spans="1:11" ht="12.75">
      <c r="A306" s="2">
        <v>1895.1</v>
      </c>
      <c r="B306" s="7">
        <v>4.75</v>
      </c>
      <c r="C306" s="7">
        <v>0.1933</v>
      </c>
      <c r="D306" s="7">
        <v>0.235</v>
      </c>
      <c r="E306" s="7">
        <v>6.850483471</v>
      </c>
      <c r="F306" s="7">
        <f t="shared" si="22"/>
        <v>1895.7916666666442</v>
      </c>
      <c r="G306" s="7">
        <f>G297*3/12+G309*9/12</f>
        <v>3.5649999999999995</v>
      </c>
      <c r="H306" s="7">
        <f t="shared" si="19"/>
        <v>163.5950958416669</v>
      </c>
      <c r="I306" s="7">
        <f t="shared" si="20"/>
        <v>6.657459373935623</v>
      </c>
      <c r="J306" s="7">
        <f t="shared" si="21"/>
        <v>8.093652110061415</v>
      </c>
      <c r="K306" s="7">
        <f t="shared" si="18"/>
        <v>17.944706622466484</v>
      </c>
    </row>
    <row r="307" spans="1:11" ht="12.75">
      <c r="A307" s="2">
        <v>1895.11</v>
      </c>
      <c r="B307" s="7">
        <v>4.59</v>
      </c>
      <c r="C307" s="7">
        <v>0.1917</v>
      </c>
      <c r="D307" s="7">
        <v>0.2425</v>
      </c>
      <c r="E307" s="7">
        <v>6.850483471</v>
      </c>
      <c r="F307" s="7">
        <f t="shared" si="22"/>
        <v>1895.8749999999775</v>
      </c>
      <c r="G307" s="7">
        <f>G297*2/12+G309*10/12</f>
        <v>3.5766666666666667</v>
      </c>
      <c r="H307" s="7">
        <f t="shared" si="19"/>
        <v>158.0845241922634</v>
      </c>
      <c r="I307" s="7">
        <f t="shared" si="20"/>
        <v>6.602353657441589</v>
      </c>
      <c r="J307" s="7">
        <f t="shared" si="21"/>
        <v>8.351960156127204</v>
      </c>
      <c r="K307" s="7">
        <f t="shared" si="18"/>
        <v>17.342998991921704</v>
      </c>
    </row>
    <row r="308" spans="1:11" ht="12.75">
      <c r="A308" s="2">
        <v>1895.12</v>
      </c>
      <c r="B308" s="7">
        <v>4.32</v>
      </c>
      <c r="C308" s="7">
        <v>0.19</v>
      </c>
      <c r="D308" s="7">
        <v>0.25</v>
      </c>
      <c r="E308" s="7">
        <v>6.755342479</v>
      </c>
      <c r="F308" s="7">
        <f t="shared" si="22"/>
        <v>1895.9583333333107</v>
      </c>
      <c r="G308" s="7">
        <f>G297*1/12+G309*11/12</f>
        <v>3.588333333333334</v>
      </c>
      <c r="H308" s="7">
        <f t="shared" si="19"/>
        <v>150.8809010303325</v>
      </c>
      <c r="I308" s="7">
        <f t="shared" si="20"/>
        <v>6.635965554574809</v>
      </c>
      <c r="J308" s="7">
        <f t="shared" si="21"/>
        <v>8.731533624440537</v>
      </c>
      <c r="K308" s="7">
        <f t="shared" si="18"/>
        <v>16.548415156667964</v>
      </c>
    </row>
    <row r="309" spans="1:11" ht="12.75">
      <c r="A309" s="2">
        <v>1896.01</v>
      </c>
      <c r="B309" s="7">
        <v>4.27</v>
      </c>
      <c r="C309" s="7">
        <v>0.1892</v>
      </c>
      <c r="D309" s="7">
        <v>0.2467</v>
      </c>
      <c r="E309" s="7">
        <v>6.660193388</v>
      </c>
      <c r="F309" s="7">
        <f t="shared" si="22"/>
        <v>1896.041666666644</v>
      </c>
      <c r="G309" s="7">
        <v>3.6</v>
      </c>
      <c r="H309" s="7">
        <f t="shared" si="19"/>
        <v>151.2651662360408</v>
      </c>
      <c r="I309" s="7">
        <f t="shared" si="20"/>
        <v>6.702428443058296</v>
      </c>
      <c r="J309" s="7">
        <f t="shared" si="21"/>
        <v>8.739371548110368</v>
      </c>
      <c r="K309" s="7">
        <f t="shared" si="18"/>
        <v>16.576224828568193</v>
      </c>
    </row>
    <row r="310" spans="1:11" ht="12.75">
      <c r="A310" s="2">
        <v>1896.02</v>
      </c>
      <c r="B310" s="7">
        <v>4.45</v>
      </c>
      <c r="C310" s="7">
        <v>0.1883</v>
      </c>
      <c r="D310" s="7">
        <v>0.2433</v>
      </c>
      <c r="E310" s="7">
        <v>6.565052397</v>
      </c>
      <c r="F310" s="7">
        <f t="shared" si="22"/>
        <v>1896.1249999999773</v>
      </c>
      <c r="G310" s="7">
        <f>G309*11/12+G321*1/12</f>
        <v>3.5833333333333335</v>
      </c>
      <c r="H310" s="7">
        <f t="shared" si="19"/>
        <v>159.926233106651</v>
      </c>
      <c r="I310" s="7">
        <f t="shared" si="20"/>
        <v>6.767215661569075</v>
      </c>
      <c r="J310" s="7">
        <f t="shared" si="21"/>
        <v>8.743832025808583</v>
      </c>
      <c r="K310" s="7">
        <f t="shared" si="18"/>
        <v>17.515403352637275</v>
      </c>
    </row>
    <row r="311" spans="1:11" ht="12.75">
      <c r="A311" s="2">
        <v>1896.03</v>
      </c>
      <c r="B311" s="7">
        <v>4.38</v>
      </c>
      <c r="C311" s="7">
        <v>0.1875</v>
      </c>
      <c r="D311" s="7">
        <v>0.24</v>
      </c>
      <c r="E311" s="7">
        <v>6.565052397</v>
      </c>
      <c r="F311" s="7">
        <f t="shared" si="22"/>
        <v>1896.2083333333105</v>
      </c>
      <c r="G311" s="7">
        <f>G309*10/12+G321*2/12</f>
        <v>3.5666666666666664</v>
      </c>
      <c r="H311" s="7">
        <f t="shared" si="19"/>
        <v>157.41053955216438</v>
      </c>
      <c r="I311" s="7">
        <f t="shared" si="20"/>
        <v>6.7384648780892284</v>
      </c>
      <c r="J311" s="7">
        <f t="shared" si="21"/>
        <v>8.625235043954211</v>
      </c>
      <c r="K311" s="7">
        <f t="shared" si="18"/>
        <v>17.232362712298617</v>
      </c>
    </row>
    <row r="312" spans="1:11" ht="12.75">
      <c r="A312" s="2">
        <v>1896.04</v>
      </c>
      <c r="B312" s="7">
        <v>4.42</v>
      </c>
      <c r="C312" s="7">
        <v>0.1867</v>
      </c>
      <c r="D312" s="7">
        <v>0.2367</v>
      </c>
      <c r="E312" s="7">
        <v>6.469903306</v>
      </c>
      <c r="F312" s="7">
        <f t="shared" si="22"/>
        <v>1896.2916666666438</v>
      </c>
      <c r="G312" s="7">
        <f>G309*9/12+G321*3/12</f>
        <v>3.55</v>
      </c>
      <c r="H312" s="7">
        <f t="shared" si="19"/>
        <v>161.18416468958583</v>
      </c>
      <c r="I312" s="7">
        <f t="shared" si="20"/>
        <v>6.808389942883638</v>
      </c>
      <c r="J312" s="7">
        <f t="shared" si="21"/>
        <v>8.631740222177594</v>
      </c>
      <c r="K312" s="7">
        <f t="shared" si="18"/>
        <v>17.643699378130012</v>
      </c>
    </row>
    <row r="313" spans="1:11" ht="12.75">
      <c r="A313" s="2">
        <v>1896.05</v>
      </c>
      <c r="B313" s="7">
        <v>4.4</v>
      </c>
      <c r="C313" s="7">
        <v>0.1858</v>
      </c>
      <c r="D313" s="7">
        <v>0.2333</v>
      </c>
      <c r="E313" s="7">
        <v>6.374754215</v>
      </c>
      <c r="F313" s="7">
        <f t="shared" si="22"/>
        <v>1896.374999999977</v>
      </c>
      <c r="G313" s="7">
        <f>G309*8/12+G321*4/12</f>
        <v>3.533333333333333</v>
      </c>
      <c r="H313" s="7">
        <f t="shared" si="19"/>
        <v>162.84976094564612</v>
      </c>
      <c r="I313" s="7">
        <f t="shared" si="20"/>
        <v>6.876701269022965</v>
      </c>
      <c r="J313" s="7">
        <f t="shared" si="21"/>
        <v>8.634738461049826</v>
      </c>
      <c r="K313" s="7">
        <f t="shared" si="18"/>
        <v>17.828266894232836</v>
      </c>
    </row>
    <row r="314" spans="1:11" ht="12.75">
      <c r="A314" s="2">
        <v>1896.06</v>
      </c>
      <c r="B314" s="7">
        <v>4.32</v>
      </c>
      <c r="C314" s="7">
        <v>0.185</v>
      </c>
      <c r="D314" s="7">
        <v>0.23</v>
      </c>
      <c r="E314" s="7">
        <v>6.279613223</v>
      </c>
      <c r="F314" s="7">
        <f t="shared" si="22"/>
        <v>1896.4583333333103</v>
      </c>
      <c r="G314" s="7">
        <f>G309*7/12+G321*5/12</f>
        <v>3.5166666666666666</v>
      </c>
      <c r="H314" s="7">
        <f t="shared" si="19"/>
        <v>162.3112959038369</v>
      </c>
      <c r="I314" s="7">
        <f t="shared" si="20"/>
        <v>6.9508309588448665</v>
      </c>
      <c r="J314" s="7">
        <f t="shared" si="21"/>
        <v>8.641573624509835</v>
      </c>
      <c r="K314" s="7">
        <f t="shared" si="18"/>
        <v>17.77757861643047</v>
      </c>
    </row>
    <row r="315" spans="1:11" ht="12.75">
      <c r="A315" s="2">
        <v>1896.07</v>
      </c>
      <c r="B315" s="7">
        <v>4.04</v>
      </c>
      <c r="C315" s="7">
        <v>0.1842</v>
      </c>
      <c r="D315" s="7">
        <v>0.2267</v>
      </c>
      <c r="E315" s="7">
        <v>6.279613223</v>
      </c>
      <c r="F315" s="7">
        <f t="shared" si="22"/>
        <v>1896.5416666666436</v>
      </c>
      <c r="G315" s="7">
        <f>G309*6/12+G321*6/12</f>
        <v>3.5</v>
      </c>
      <c r="H315" s="7">
        <f t="shared" si="19"/>
        <v>151.7911193174771</v>
      </c>
      <c r="I315" s="7">
        <f t="shared" si="20"/>
        <v>6.920773311455267</v>
      </c>
      <c r="J315" s="7">
        <f t="shared" si="21"/>
        <v>8.517585829027738</v>
      </c>
      <c r="K315" s="7">
        <f t="shared" si="18"/>
        <v>16.637100103394587</v>
      </c>
    </row>
    <row r="316" spans="1:11" ht="12.75">
      <c r="A316" s="2">
        <v>1896.08</v>
      </c>
      <c r="B316" s="7">
        <v>3.81</v>
      </c>
      <c r="C316" s="7">
        <v>0.1833</v>
      </c>
      <c r="D316" s="7">
        <v>0.2233</v>
      </c>
      <c r="E316" s="7">
        <v>6.279613223</v>
      </c>
      <c r="F316" s="7">
        <f t="shared" si="22"/>
        <v>1896.6249999999768</v>
      </c>
      <c r="G316" s="7">
        <f>G309*5/12+G321*7/12</f>
        <v>3.4833333333333334</v>
      </c>
      <c r="H316" s="7">
        <f t="shared" si="19"/>
        <v>143.14954569296728</v>
      </c>
      <c r="I316" s="7">
        <f t="shared" si="20"/>
        <v>6.886958458141968</v>
      </c>
      <c r="J316" s="7">
        <f t="shared" si="21"/>
        <v>8.38984082762194</v>
      </c>
      <c r="K316" s="7">
        <f t="shared" si="18"/>
        <v>15.703370546226884</v>
      </c>
    </row>
    <row r="317" spans="1:11" ht="12.75">
      <c r="A317" s="2">
        <v>1896.09</v>
      </c>
      <c r="B317" s="7">
        <v>4.01</v>
      </c>
      <c r="C317" s="7">
        <v>0.1825</v>
      </c>
      <c r="D317" s="7">
        <v>0.22</v>
      </c>
      <c r="E317" s="7">
        <v>6.279613223</v>
      </c>
      <c r="F317" s="7">
        <f t="shared" si="22"/>
        <v>1896.70833333331</v>
      </c>
      <c r="G317" s="7">
        <f>G309*4/12+G321*8/12</f>
        <v>3.466666666666667</v>
      </c>
      <c r="H317" s="7">
        <f t="shared" si="19"/>
        <v>150.6639575403671</v>
      </c>
      <c r="I317" s="7">
        <f t="shared" si="20"/>
        <v>6.856900810752369</v>
      </c>
      <c r="J317" s="7">
        <f t="shared" si="21"/>
        <v>8.265853032139843</v>
      </c>
      <c r="K317" s="7">
        <f t="shared" si="18"/>
        <v>16.54433994303202</v>
      </c>
    </row>
    <row r="318" spans="1:11" ht="12.75">
      <c r="A318" s="2">
        <v>1896.1</v>
      </c>
      <c r="B318" s="7">
        <v>4.1</v>
      </c>
      <c r="C318" s="7">
        <v>0.1817</v>
      </c>
      <c r="D318" s="7">
        <v>0.2167</v>
      </c>
      <c r="E318" s="7">
        <v>6.469903306</v>
      </c>
      <c r="F318" s="7">
        <f t="shared" si="22"/>
        <v>1896.7916666666433</v>
      </c>
      <c r="G318" s="7">
        <f>G309*3/12+G321*9/12</f>
        <v>3.4499999999999997</v>
      </c>
      <c r="H318" s="7">
        <f t="shared" si="19"/>
        <v>149.5147229021045</v>
      </c>
      <c r="I318" s="7">
        <f t="shared" si="20"/>
        <v>6.626054914954242</v>
      </c>
      <c r="J318" s="7">
        <f t="shared" si="21"/>
        <v>7.902400110460013</v>
      </c>
      <c r="K318" s="7">
        <f t="shared" si="18"/>
        <v>16.438866804725894</v>
      </c>
    </row>
    <row r="319" spans="1:11" ht="12.75">
      <c r="A319" s="2">
        <v>1896.11</v>
      </c>
      <c r="B319" s="7">
        <v>4.38</v>
      </c>
      <c r="C319" s="7">
        <v>0.1808</v>
      </c>
      <c r="D319" s="7">
        <v>0.2133</v>
      </c>
      <c r="E319" s="7">
        <v>6.660193388</v>
      </c>
      <c r="F319" s="7">
        <f t="shared" si="22"/>
        <v>1896.8749999999766</v>
      </c>
      <c r="G319" s="7">
        <f>G309*2/12+G321*10/12</f>
        <v>3.4333333333333336</v>
      </c>
      <c r="H319" s="7">
        <f t="shared" si="19"/>
        <v>155.16192695874915</v>
      </c>
      <c r="I319" s="7">
        <f t="shared" si="20"/>
        <v>6.404857624233298</v>
      </c>
      <c r="J319" s="7">
        <f t="shared" si="21"/>
        <v>7.556173292306209</v>
      </c>
      <c r="K319" s="7">
        <f t="shared" si="18"/>
        <v>17.089425242371117</v>
      </c>
    </row>
    <row r="320" spans="1:11" ht="12.75">
      <c r="A320" s="2">
        <v>1896.12</v>
      </c>
      <c r="B320" s="7">
        <v>4.22</v>
      </c>
      <c r="C320" s="7">
        <v>0.18</v>
      </c>
      <c r="D320" s="7">
        <v>0.21</v>
      </c>
      <c r="E320" s="7">
        <v>6.660193388</v>
      </c>
      <c r="F320" s="7">
        <f t="shared" si="22"/>
        <v>1896.9583333333098</v>
      </c>
      <c r="G320" s="7">
        <f>G309*1/12+G321*11/12</f>
        <v>3.4166666666666665</v>
      </c>
      <c r="H320" s="7">
        <f t="shared" si="19"/>
        <v>149.4939113620825</v>
      </c>
      <c r="I320" s="7">
        <f t="shared" si="20"/>
        <v>6.376517546249964</v>
      </c>
      <c r="J320" s="7">
        <f t="shared" si="21"/>
        <v>7.439270470624959</v>
      </c>
      <c r="K320" s="7">
        <f t="shared" si="18"/>
        <v>16.501404180590093</v>
      </c>
    </row>
    <row r="321" spans="1:11" ht="12.75">
      <c r="A321" s="2">
        <v>1897.01</v>
      </c>
      <c r="B321" s="7">
        <v>4.22</v>
      </c>
      <c r="C321" s="7">
        <v>0.18</v>
      </c>
      <c r="D321" s="7">
        <v>0.2183</v>
      </c>
      <c r="E321" s="7">
        <v>6.469903306</v>
      </c>
      <c r="F321" s="7">
        <f t="shared" si="22"/>
        <v>1897.041666666643</v>
      </c>
      <c r="G321" s="7">
        <v>3.4</v>
      </c>
      <c r="H321" s="7">
        <f t="shared" si="19"/>
        <v>153.89076357241</v>
      </c>
      <c r="I321" s="7">
        <f t="shared" si="20"/>
        <v>6.564061005458247</v>
      </c>
      <c r="J321" s="7">
        <f t="shared" si="21"/>
        <v>7.960747319397419</v>
      </c>
      <c r="K321" s="7">
        <f aca="true" t="shared" si="23" ref="K321:K384">H321/AVERAGE(J201:J320)</f>
        <v>17.026521282380557</v>
      </c>
    </row>
    <row r="322" spans="1:11" ht="12.75">
      <c r="A322" s="2">
        <v>1897.02</v>
      </c>
      <c r="B322" s="7">
        <v>4.18</v>
      </c>
      <c r="C322" s="7">
        <v>0.18</v>
      </c>
      <c r="D322" s="7">
        <v>0.2267</v>
      </c>
      <c r="E322" s="7">
        <v>6.469903306</v>
      </c>
      <c r="F322" s="7">
        <f t="shared" si="22"/>
        <v>1897.1249999999764</v>
      </c>
      <c r="G322" s="7">
        <f>G321*11/12+G333*1/12</f>
        <v>3.3958333333333335</v>
      </c>
      <c r="H322" s="7">
        <f t="shared" si="19"/>
        <v>152.43208334897483</v>
      </c>
      <c r="I322" s="7">
        <f t="shared" si="20"/>
        <v>6.564061005458247</v>
      </c>
      <c r="J322" s="7">
        <f t="shared" si="21"/>
        <v>8.267070166318804</v>
      </c>
      <c r="K322" s="7">
        <f t="shared" si="23"/>
        <v>16.894025883254095</v>
      </c>
    </row>
    <row r="323" spans="1:11" ht="12.75">
      <c r="A323" s="2">
        <v>1897.03</v>
      </c>
      <c r="B323" s="7">
        <v>4.19</v>
      </c>
      <c r="C323" s="7">
        <v>0.18</v>
      </c>
      <c r="D323" s="7">
        <v>0.235</v>
      </c>
      <c r="E323" s="7">
        <v>6.469903306</v>
      </c>
      <c r="F323" s="7">
        <f t="shared" si="22"/>
        <v>1897.2083333333096</v>
      </c>
      <c r="G323" s="7">
        <f>G321*10/12+G333*2/12</f>
        <v>3.3916666666666666</v>
      </c>
      <c r="H323" s="7">
        <f t="shared" si="19"/>
        <v>152.79675340483365</v>
      </c>
      <c r="I323" s="7">
        <f t="shared" si="20"/>
        <v>6.564061005458247</v>
      </c>
      <c r="J323" s="7">
        <f t="shared" si="21"/>
        <v>8.5697463126816</v>
      </c>
      <c r="K323" s="7">
        <f t="shared" si="23"/>
        <v>16.958030716721044</v>
      </c>
    </row>
    <row r="324" spans="1:11" ht="12.75">
      <c r="A324" s="2">
        <v>1897.04</v>
      </c>
      <c r="B324" s="7">
        <v>4.06</v>
      </c>
      <c r="C324" s="7">
        <v>0.18</v>
      </c>
      <c r="D324" s="7">
        <v>0.2433</v>
      </c>
      <c r="E324" s="7">
        <v>6.374754215</v>
      </c>
      <c r="F324" s="7">
        <f t="shared" si="22"/>
        <v>1897.2916666666429</v>
      </c>
      <c r="G324" s="7">
        <f>G321*9/12+G333*3/12</f>
        <v>3.3874999999999997</v>
      </c>
      <c r="H324" s="7">
        <f t="shared" si="19"/>
        <v>150.26591578166435</v>
      </c>
      <c r="I324" s="7">
        <f t="shared" si="20"/>
        <v>6.662035675049158</v>
      </c>
      <c r="J324" s="7">
        <f t="shared" si="21"/>
        <v>9.004851554108113</v>
      </c>
      <c r="K324" s="7">
        <f t="shared" si="23"/>
        <v>16.69685743473466</v>
      </c>
    </row>
    <row r="325" spans="1:11" ht="12.75">
      <c r="A325" s="2">
        <v>1897.05</v>
      </c>
      <c r="B325" s="7">
        <v>4.08</v>
      </c>
      <c r="C325" s="7">
        <v>0.18</v>
      </c>
      <c r="D325" s="7">
        <v>0.2517</v>
      </c>
      <c r="E325" s="7">
        <v>6.279613223</v>
      </c>
      <c r="F325" s="7">
        <f t="shared" si="22"/>
        <v>1897.3749999999761</v>
      </c>
      <c r="G325" s="7">
        <f>G321*8/12+G333*4/12</f>
        <v>3.3833333333333333</v>
      </c>
      <c r="H325" s="7">
        <f t="shared" si="19"/>
        <v>153.29400168695707</v>
      </c>
      <c r="I325" s="7">
        <f t="shared" si="20"/>
        <v>6.76297066265987</v>
      </c>
      <c r="J325" s="7">
        <f t="shared" si="21"/>
        <v>9.456887309952718</v>
      </c>
      <c r="K325" s="7">
        <f t="shared" si="23"/>
        <v>17.047755129229383</v>
      </c>
    </row>
    <row r="326" spans="1:11" ht="12.75">
      <c r="A326" s="2">
        <v>1897.06</v>
      </c>
      <c r="B326" s="7">
        <v>4.27</v>
      </c>
      <c r="C326" s="7">
        <v>0.18</v>
      </c>
      <c r="D326" s="7">
        <v>0.26</v>
      </c>
      <c r="E326" s="7">
        <v>6.279613223</v>
      </c>
      <c r="F326" s="7">
        <f t="shared" si="22"/>
        <v>1897.4583333333094</v>
      </c>
      <c r="G326" s="7">
        <f>G321*7/12+G333*5/12</f>
        <v>3.3791666666666664</v>
      </c>
      <c r="H326" s="7">
        <f t="shared" si="19"/>
        <v>160.43269294198691</v>
      </c>
      <c r="I326" s="7">
        <f t="shared" si="20"/>
        <v>6.76297066265987</v>
      </c>
      <c r="J326" s="7">
        <f t="shared" si="21"/>
        <v>9.768735401619814</v>
      </c>
      <c r="K326" s="7">
        <f t="shared" si="23"/>
        <v>17.85049728069061</v>
      </c>
    </row>
    <row r="327" spans="1:11" ht="12.75">
      <c r="A327" s="2">
        <v>1897.07</v>
      </c>
      <c r="B327" s="7">
        <v>4.46</v>
      </c>
      <c r="C327" s="7">
        <v>0.18</v>
      </c>
      <c r="D327" s="7">
        <v>0.2683</v>
      </c>
      <c r="E327" s="7">
        <v>6.279613223</v>
      </c>
      <c r="F327" s="7">
        <f t="shared" si="22"/>
        <v>1897.5416666666426</v>
      </c>
      <c r="G327" s="7">
        <f>G321*6/12+G333*6/12</f>
        <v>3.375</v>
      </c>
      <c r="H327" s="7">
        <f t="shared" si="19"/>
        <v>167.57138419701678</v>
      </c>
      <c r="I327" s="7">
        <f t="shared" si="20"/>
        <v>6.76297066265987</v>
      </c>
      <c r="J327" s="7">
        <f t="shared" si="21"/>
        <v>10.080583493286907</v>
      </c>
      <c r="K327" s="7">
        <f t="shared" si="23"/>
        <v>18.651975755820285</v>
      </c>
    </row>
    <row r="328" spans="1:11" ht="12.75">
      <c r="A328" s="2">
        <v>1897.08</v>
      </c>
      <c r="B328" s="7">
        <v>4.75</v>
      </c>
      <c r="C328" s="7">
        <v>0.18</v>
      </c>
      <c r="D328" s="7">
        <v>0.2767</v>
      </c>
      <c r="E328" s="7">
        <v>6.565052397</v>
      </c>
      <c r="F328" s="7">
        <f t="shared" si="22"/>
        <v>1897.624999999976</v>
      </c>
      <c r="G328" s="7">
        <f>G321*5/12+G333*7/12</f>
        <v>3.3708333333333336</v>
      </c>
      <c r="H328" s="7">
        <f t="shared" si="19"/>
        <v>170.70777691159378</v>
      </c>
      <c r="I328" s="7">
        <f t="shared" si="20"/>
        <v>6.468926282965659</v>
      </c>
      <c r="J328" s="7">
        <f t="shared" si="21"/>
        <v>9.94417723609221</v>
      </c>
      <c r="K328" s="7">
        <f t="shared" si="23"/>
        <v>19.006396010519442</v>
      </c>
    </row>
    <row r="329" spans="1:11" ht="12.75">
      <c r="A329" s="2">
        <v>1897.09</v>
      </c>
      <c r="B329" s="7">
        <v>4.98</v>
      </c>
      <c r="C329" s="7">
        <v>0.18</v>
      </c>
      <c r="D329" s="7">
        <v>0.285</v>
      </c>
      <c r="E329" s="7">
        <v>6.755342479</v>
      </c>
      <c r="F329" s="7">
        <f t="shared" si="22"/>
        <v>1897.7083333333092</v>
      </c>
      <c r="G329" s="7">
        <f>G321*4/12+G333*8/12</f>
        <v>3.3666666666666667</v>
      </c>
      <c r="H329" s="7">
        <f t="shared" si="19"/>
        <v>173.93214979885553</v>
      </c>
      <c r="I329" s="7">
        <f t="shared" si="20"/>
        <v>6.286704209597186</v>
      </c>
      <c r="J329" s="7">
        <f t="shared" si="21"/>
        <v>9.953948331862213</v>
      </c>
      <c r="K329" s="7">
        <f t="shared" si="23"/>
        <v>19.372370293397797</v>
      </c>
    </row>
    <row r="330" spans="1:11" ht="12.75">
      <c r="A330" s="2">
        <v>1897.1</v>
      </c>
      <c r="B330" s="7">
        <v>4.82</v>
      </c>
      <c r="C330" s="7">
        <v>0.18</v>
      </c>
      <c r="D330" s="7">
        <v>0.2933</v>
      </c>
      <c r="E330" s="7">
        <v>6.660193388</v>
      </c>
      <c r="F330" s="7">
        <f t="shared" si="22"/>
        <v>1897.7916666666424</v>
      </c>
      <c r="G330" s="7">
        <f>G321*3/12+G333*9/12</f>
        <v>3.3625000000000003</v>
      </c>
      <c r="H330" s="7">
        <f aca="true" t="shared" si="24" ref="H330:H393">B330*$E$1716/E330</f>
        <v>170.7489698495824</v>
      </c>
      <c r="I330" s="7">
        <f aca="true" t="shared" si="25" ref="I330:I393">C330*$E$1716/E330</f>
        <v>6.376517546249964</v>
      </c>
      <c r="J330" s="7">
        <f aca="true" t="shared" si="26" ref="J330:J393">D330*$E$1716/E330</f>
        <v>10.390181090639526</v>
      </c>
      <c r="K330" s="7">
        <f t="shared" si="23"/>
        <v>19.028031223902428</v>
      </c>
    </row>
    <row r="331" spans="1:11" ht="12.75">
      <c r="A331" s="2">
        <v>1897.11</v>
      </c>
      <c r="B331" s="7">
        <v>4.65</v>
      </c>
      <c r="C331" s="7">
        <v>0.18</v>
      </c>
      <c r="D331" s="7">
        <v>0.3017</v>
      </c>
      <c r="E331" s="7">
        <v>6.660193388</v>
      </c>
      <c r="F331" s="7">
        <f aca="true" t="shared" si="27" ref="F331:F394">F330+1/12</f>
        <v>1897.8749999999757</v>
      </c>
      <c r="G331" s="7">
        <f>G321*2/12+G333*10/12</f>
        <v>3.3583333333333334</v>
      </c>
      <c r="H331" s="7">
        <f t="shared" si="24"/>
        <v>164.7267032781241</v>
      </c>
      <c r="I331" s="7">
        <f t="shared" si="25"/>
        <v>6.376517546249964</v>
      </c>
      <c r="J331" s="7">
        <f t="shared" si="26"/>
        <v>10.687751909464525</v>
      </c>
      <c r="K331" s="7">
        <f t="shared" si="23"/>
        <v>18.35844809805022</v>
      </c>
    </row>
    <row r="332" spans="1:11" ht="12.75">
      <c r="A332" s="2">
        <v>1897.12</v>
      </c>
      <c r="B332" s="7">
        <v>4.75</v>
      </c>
      <c r="C332" s="7">
        <v>0.18</v>
      </c>
      <c r="D332" s="7">
        <v>0.31</v>
      </c>
      <c r="E332" s="7">
        <v>6.660193388</v>
      </c>
      <c r="F332" s="7">
        <f t="shared" si="27"/>
        <v>1897.958333333309</v>
      </c>
      <c r="G332" s="7">
        <f>G321*1/12+G333*11/12</f>
        <v>3.3541666666666665</v>
      </c>
      <c r="H332" s="7">
        <f t="shared" si="24"/>
        <v>168.26921302604075</v>
      </c>
      <c r="I332" s="7">
        <f t="shared" si="25"/>
        <v>6.376517546249964</v>
      </c>
      <c r="J332" s="7">
        <f t="shared" si="26"/>
        <v>10.981780218541605</v>
      </c>
      <c r="K332" s="7">
        <f t="shared" si="23"/>
        <v>18.748757662525506</v>
      </c>
    </row>
    <row r="333" spans="1:11" ht="12.75">
      <c r="A333" s="2">
        <v>1898.01</v>
      </c>
      <c r="B333" s="7">
        <v>4.88</v>
      </c>
      <c r="C333" s="7">
        <v>0.1817</v>
      </c>
      <c r="D333" s="7">
        <v>0.3133</v>
      </c>
      <c r="E333" s="7">
        <v>6.660193388</v>
      </c>
      <c r="F333" s="7">
        <f t="shared" si="27"/>
        <v>1898.0416666666422</v>
      </c>
      <c r="G333" s="7">
        <v>3.35</v>
      </c>
      <c r="H333" s="7">
        <f t="shared" si="24"/>
        <v>172.8744756983324</v>
      </c>
      <c r="I333" s="7">
        <f t="shared" si="25"/>
        <v>6.4367402119645485</v>
      </c>
      <c r="J333" s="7">
        <f t="shared" si="26"/>
        <v>11.098683040222857</v>
      </c>
      <c r="K333" s="7">
        <f t="shared" si="23"/>
        <v>19.249000021813757</v>
      </c>
    </row>
    <row r="334" spans="1:11" ht="12.75">
      <c r="A334" s="2">
        <v>1898.02</v>
      </c>
      <c r="B334" s="7">
        <v>4.87</v>
      </c>
      <c r="C334" s="7">
        <v>0.1833</v>
      </c>
      <c r="D334" s="7">
        <v>0.3167</v>
      </c>
      <c r="E334" s="7">
        <v>6.755342479</v>
      </c>
      <c r="F334" s="7">
        <f t="shared" si="27"/>
        <v>1898.1249999999754</v>
      </c>
      <c r="G334" s="7">
        <f>G333*11/12+G345*1/12</f>
        <v>3.3291666666666666</v>
      </c>
      <c r="H334" s="7">
        <f t="shared" si="24"/>
        <v>170.09027500410167</v>
      </c>
      <c r="I334" s="7">
        <f t="shared" si="25"/>
        <v>6.401960453439801</v>
      </c>
      <c r="J334" s="7">
        <f t="shared" si="26"/>
        <v>11.061106795441273</v>
      </c>
      <c r="K334" s="7">
        <f t="shared" si="23"/>
        <v>18.91813188800214</v>
      </c>
    </row>
    <row r="335" spans="1:11" ht="12.75">
      <c r="A335" s="2">
        <v>1898.03</v>
      </c>
      <c r="B335" s="7">
        <v>4.65</v>
      </c>
      <c r="C335" s="7">
        <v>0.185</v>
      </c>
      <c r="D335" s="7">
        <v>0.32</v>
      </c>
      <c r="E335" s="7">
        <v>6.755342479</v>
      </c>
      <c r="F335" s="7">
        <f t="shared" si="27"/>
        <v>1898.2083333333087</v>
      </c>
      <c r="G335" s="7">
        <f>G333*10/12+G345*2/12</f>
        <v>3.308333333333333</v>
      </c>
      <c r="H335" s="7">
        <f t="shared" si="24"/>
        <v>162.406525414594</v>
      </c>
      <c r="I335" s="7">
        <f t="shared" si="25"/>
        <v>6.461334882085997</v>
      </c>
      <c r="J335" s="7">
        <f t="shared" si="26"/>
        <v>11.176363039283887</v>
      </c>
      <c r="K335" s="7">
        <f t="shared" si="23"/>
        <v>18.04217492346868</v>
      </c>
    </row>
    <row r="336" spans="1:11" ht="12.75">
      <c r="A336" s="2">
        <v>1898.04</v>
      </c>
      <c r="B336" s="7">
        <v>4.57</v>
      </c>
      <c r="C336" s="7">
        <v>0.1867</v>
      </c>
      <c r="D336" s="7">
        <v>0.3233</v>
      </c>
      <c r="E336" s="7">
        <v>6.755342479</v>
      </c>
      <c r="F336" s="7">
        <f t="shared" si="27"/>
        <v>1898.291666666642</v>
      </c>
      <c r="G336" s="7">
        <f>G333*9/12+G345*3/12</f>
        <v>3.2875</v>
      </c>
      <c r="H336" s="7">
        <f t="shared" si="24"/>
        <v>159.61243465477304</v>
      </c>
      <c r="I336" s="7">
        <f t="shared" si="25"/>
        <v>6.520709310732194</v>
      </c>
      <c r="J336" s="7">
        <f t="shared" si="26"/>
        <v>11.291619283126503</v>
      </c>
      <c r="K336" s="7">
        <f t="shared" si="23"/>
        <v>17.70508942641178</v>
      </c>
    </row>
    <row r="337" spans="1:11" ht="12.75">
      <c r="A337" s="2">
        <v>1898.05</v>
      </c>
      <c r="B337" s="7">
        <v>4.87</v>
      </c>
      <c r="C337" s="7">
        <v>0.1883</v>
      </c>
      <c r="D337" s="7">
        <v>0.3267</v>
      </c>
      <c r="E337" s="7">
        <v>7.231071736</v>
      </c>
      <c r="F337" s="7">
        <f t="shared" si="27"/>
        <v>1898.3749999999752</v>
      </c>
      <c r="G337" s="7">
        <f>G333*8/12+G345*4/12</f>
        <v>3.2666666666666666</v>
      </c>
      <c r="H337" s="7">
        <f t="shared" si="24"/>
        <v>158.9001052609665</v>
      </c>
      <c r="I337" s="7">
        <f t="shared" si="25"/>
        <v>6.143919881034907</v>
      </c>
      <c r="J337" s="7">
        <f t="shared" si="26"/>
        <v>10.65968467941638</v>
      </c>
      <c r="K337" s="7">
        <f t="shared" si="23"/>
        <v>17.59563527451282</v>
      </c>
    </row>
    <row r="338" spans="1:11" ht="12.75">
      <c r="A338" s="2">
        <v>1898.06</v>
      </c>
      <c r="B338" s="7">
        <v>5.06</v>
      </c>
      <c r="C338" s="7">
        <v>0.19</v>
      </c>
      <c r="D338" s="7">
        <v>0.33</v>
      </c>
      <c r="E338" s="7">
        <v>6.755342479</v>
      </c>
      <c r="F338" s="7">
        <f t="shared" si="27"/>
        <v>1898.4583333333085</v>
      </c>
      <c r="G338" s="7">
        <f>G333*7/12+G345*5/12</f>
        <v>3.2458333333333336</v>
      </c>
      <c r="H338" s="7">
        <f t="shared" si="24"/>
        <v>176.72624055867644</v>
      </c>
      <c r="I338" s="7">
        <f t="shared" si="25"/>
        <v>6.635965554574809</v>
      </c>
      <c r="J338" s="7">
        <f t="shared" si="26"/>
        <v>11.525624384261508</v>
      </c>
      <c r="K338" s="7">
        <f t="shared" si="23"/>
        <v>19.544817480547994</v>
      </c>
    </row>
    <row r="339" spans="1:11" ht="12.75">
      <c r="A339" s="2">
        <v>1898.07</v>
      </c>
      <c r="B339" s="7">
        <v>5.08</v>
      </c>
      <c r="C339" s="7">
        <v>0.1917</v>
      </c>
      <c r="D339" s="7">
        <v>0.3333</v>
      </c>
      <c r="E339" s="7">
        <v>6.660193388</v>
      </c>
      <c r="F339" s="7">
        <f t="shared" si="27"/>
        <v>1898.5416666666417</v>
      </c>
      <c r="G339" s="7">
        <f>G333*6/12+G345*6/12</f>
        <v>3.225</v>
      </c>
      <c r="H339" s="7">
        <f t="shared" si="24"/>
        <v>179.95949519416567</v>
      </c>
      <c r="I339" s="7">
        <f t="shared" si="25"/>
        <v>6.790991186756213</v>
      </c>
      <c r="J339" s="7">
        <f t="shared" si="26"/>
        <v>11.807184989806185</v>
      </c>
      <c r="K339" s="7">
        <f t="shared" si="23"/>
        <v>19.858943014167306</v>
      </c>
    </row>
    <row r="340" spans="1:11" ht="12.75">
      <c r="A340" s="2">
        <v>1898.08</v>
      </c>
      <c r="B340" s="7">
        <v>5.27</v>
      </c>
      <c r="C340" s="7">
        <v>0.1933</v>
      </c>
      <c r="D340" s="7">
        <v>0.3367</v>
      </c>
      <c r="E340" s="7">
        <v>6.660193388</v>
      </c>
      <c r="F340" s="7">
        <f t="shared" si="27"/>
        <v>1898.624999999975</v>
      </c>
      <c r="G340" s="7">
        <f>G333*5/12+G345*7/12</f>
        <v>3.2041666666666666</v>
      </c>
      <c r="H340" s="7">
        <f t="shared" si="24"/>
        <v>186.6902637152073</v>
      </c>
      <c r="I340" s="7">
        <f t="shared" si="25"/>
        <v>6.847671342722879</v>
      </c>
      <c r="J340" s="7">
        <f t="shared" si="26"/>
        <v>11.92763032123535</v>
      </c>
      <c r="K340" s="7">
        <f t="shared" si="23"/>
        <v>20.544915179153275</v>
      </c>
    </row>
    <row r="341" spans="1:11" ht="12.75">
      <c r="A341" s="2">
        <v>1898.09</v>
      </c>
      <c r="B341" s="7">
        <v>5.26</v>
      </c>
      <c r="C341" s="7">
        <v>0.195</v>
      </c>
      <c r="D341" s="7">
        <v>0.34</v>
      </c>
      <c r="E341" s="7">
        <v>6.660193388</v>
      </c>
      <c r="F341" s="7">
        <f t="shared" si="27"/>
        <v>1898.7083333333082</v>
      </c>
      <c r="G341" s="7">
        <f>G333*4/12+G345*8/12</f>
        <v>3.1833333333333336</v>
      </c>
      <c r="H341" s="7">
        <f t="shared" si="24"/>
        <v>186.33601274041564</v>
      </c>
      <c r="I341" s="7">
        <f t="shared" si="25"/>
        <v>6.907894008437463</v>
      </c>
      <c r="J341" s="7">
        <f t="shared" si="26"/>
        <v>12.0445331429166</v>
      </c>
      <c r="K341" s="7">
        <f t="shared" si="23"/>
        <v>20.442732862691297</v>
      </c>
    </row>
    <row r="342" spans="1:11" ht="12.75">
      <c r="A342" s="2">
        <v>1898.1</v>
      </c>
      <c r="B342" s="7">
        <v>5.15</v>
      </c>
      <c r="C342" s="7">
        <v>0.1967</v>
      </c>
      <c r="D342" s="7">
        <v>0.3433</v>
      </c>
      <c r="E342" s="7">
        <v>6.660193388</v>
      </c>
      <c r="F342" s="7">
        <f t="shared" si="27"/>
        <v>1898.7916666666415</v>
      </c>
      <c r="G342" s="7">
        <f>G333*3/12+G345*9/12</f>
        <v>3.1625</v>
      </c>
      <c r="H342" s="7">
        <f t="shared" si="24"/>
        <v>182.43925201770733</v>
      </c>
      <c r="I342" s="7">
        <f t="shared" si="25"/>
        <v>6.9681166741520455</v>
      </c>
      <c r="J342" s="7">
        <f t="shared" si="26"/>
        <v>12.16143596459785</v>
      </c>
      <c r="K342" s="7">
        <f t="shared" si="23"/>
        <v>19.94719982577366</v>
      </c>
    </row>
    <row r="343" spans="1:11" ht="12.75">
      <c r="A343" s="2">
        <v>1898.11</v>
      </c>
      <c r="B343" s="7">
        <v>5.32</v>
      </c>
      <c r="C343" s="7">
        <v>0.1983</v>
      </c>
      <c r="D343" s="7">
        <v>0.3467</v>
      </c>
      <c r="E343" s="7">
        <v>6.660193388</v>
      </c>
      <c r="F343" s="7">
        <f t="shared" si="27"/>
        <v>1898.8749999999748</v>
      </c>
      <c r="G343" s="7">
        <f>G333*2/12+G345*10/12</f>
        <v>3.1416666666666666</v>
      </c>
      <c r="H343" s="7">
        <f t="shared" si="24"/>
        <v>188.46151858916565</v>
      </c>
      <c r="I343" s="7">
        <f t="shared" si="25"/>
        <v>7.024796830118711</v>
      </c>
      <c r="J343" s="7">
        <f t="shared" si="26"/>
        <v>12.281881296027017</v>
      </c>
      <c r="K343" s="7">
        <f t="shared" si="23"/>
        <v>20.527416324811295</v>
      </c>
    </row>
    <row r="344" spans="1:11" ht="12.75">
      <c r="A344" s="2">
        <v>1898.12</v>
      </c>
      <c r="B344" s="7">
        <v>5.65</v>
      </c>
      <c r="C344" s="7">
        <v>0.2</v>
      </c>
      <c r="D344" s="7">
        <v>0.35</v>
      </c>
      <c r="E344" s="7">
        <v>6.755342479</v>
      </c>
      <c r="F344" s="7">
        <f t="shared" si="27"/>
        <v>1898.958333333308</v>
      </c>
      <c r="G344" s="7">
        <f>G333*1/12+G345*11/12</f>
        <v>3.1208333333333336</v>
      </c>
      <c r="H344" s="7">
        <f t="shared" si="24"/>
        <v>197.33265991235615</v>
      </c>
      <c r="I344" s="7">
        <f t="shared" si="25"/>
        <v>6.985226899552431</v>
      </c>
      <c r="J344" s="7">
        <f t="shared" si="26"/>
        <v>12.22414707421675</v>
      </c>
      <c r="K344" s="7">
        <f t="shared" si="23"/>
        <v>21.403631985448182</v>
      </c>
    </row>
    <row r="345" spans="1:11" ht="12.75">
      <c r="A345" s="2">
        <v>1899.01</v>
      </c>
      <c r="B345" s="7">
        <v>6.08</v>
      </c>
      <c r="C345" s="7">
        <v>0.2008</v>
      </c>
      <c r="D345" s="7">
        <v>0.3608</v>
      </c>
      <c r="E345" s="7">
        <v>6.755342479</v>
      </c>
      <c r="F345" s="7">
        <f t="shared" si="27"/>
        <v>1899.0416666666413</v>
      </c>
      <c r="G345" s="7">
        <v>3.1</v>
      </c>
      <c r="H345" s="7">
        <f t="shared" si="24"/>
        <v>212.35089774639388</v>
      </c>
      <c r="I345" s="7">
        <f t="shared" si="25"/>
        <v>7.01316780715064</v>
      </c>
      <c r="J345" s="7">
        <f t="shared" si="26"/>
        <v>12.601349326792585</v>
      </c>
      <c r="K345" s="7">
        <f t="shared" si="23"/>
        <v>22.932807416487186</v>
      </c>
    </row>
    <row r="346" spans="1:11" ht="12.75">
      <c r="A346" s="2">
        <v>1899.02</v>
      </c>
      <c r="B346" s="7">
        <v>6.31</v>
      </c>
      <c r="C346" s="7">
        <v>0.2017</v>
      </c>
      <c r="D346" s="7">
        <v>0.3717</v>
      </c>
      <c r="E346" s="7">
        <v>6.945632562</v>
      </c>
      <c r="F346" s="7">
        <f t="shared" si="27"/>
        <v>1899.1249999999745</v>
      </c>
      <c r="G346" s="7">
        <f>G345*11/12+G357*1/12</f>
        <v>3.104166666666667</v>
      </c>
      <c r="H346" s="7">
        <f t="shared" si="24"/>
        <v>214.34603208714913</v>
      </c>
      <c r="I346" s="7">
        <f t="shared" si="25"/>
        <v>6.851599789536922</v>
      </c>
      <c r="J346" s="7">
        <f t="shared" si="26"/>
        <v>12.626374029602747</v>
      </c>
      <c r="K346" s="7">
        <f t="shared" si="23"/>
        <v>23.0481175499802</v>
      </c>
    </row>
    <row r="347" spans="1:11" ht="12.75">
      <c r="A347" s="2">
        <v>1899.03</v>
      </c>
      <c r="B347" s="7">
        <v>6.4</v>
      </c>
      <c r="C347" s="7">
        <v>0.2025</v>
      </c>
      <c r="D347" s="7">
        <v>0.3825</v>
      </c>
      <c r="E347" s="7">
        <v>6.945632562</v>
      </c>
      <c r="F347" s="7">
        <f t="shared" si="27"/>
        <v>1899.2083333333078</v>
      </c>
      <c r="G347" s="7">
        <f>G345*10/12+G357*2/12</f>
        <v>3.1083333333333334</v>
      </c>
      <c r="H347" s="7">
        <f t="shared" si="24"/>
        <v>217.40326550836048</v>
      </c>
      <c r="I347" s="7">
        <f t="shared" si="25"/>
        <v>6.878775197725468</v>
      </c>
      <c r="J347" s="7">
        <f t="shared" si="26"/>
        <v>12.993242040148106</v>
      </c>
      <c r="K347" s="7">
        <f t="shared" si="23"/>
        <v>23.27968224550873</v>
      </c>
    </row>
    <row r="348" spans="1:11" ht="12.75">
      <c r="A348" s="2">
        <v>1899.04</v>
      </c>
      <c r="B348" s="7">
        <v>6.48</v>
      </c>
      <c r="C348" s="7">
        <v>0.2033</v>
      </c>
      <c r="D348" s="7">
        <v>0.3933</v>
      </c>
      <c r="E348" s="7">
        <v>7.040773554</v>
      </c>
      <c r="F348" s="7">
        <f t="shared" si="27"/>
        <v>1899.291666666641</v>
      </c>
      <c r="G348" s="7">
        <f>G345*9/12+G357*3/12</f>
        <v>3.1125000000000003</v>
      </c>
      <c r="H348" s="7">
        <f t="shared" si="24"/>
        <v>217.14634454212984</v>
      </c>
      <c r="I348" s="7">
        <f t="shared" si="25"/>
        <v>6.81263145762577</v>
      </c>
      <c r="J348" s="7">
        <f t="shared" si="26"/>
        <v>13.17957674512649</v>
      </c>
      <c r="K348" s="7">
        <f t="shared" si="23"/>
        <v>23.152421525686496</v>
      </c>
    </row>
    <row r="349" spans="1:11" ht="12.75">
      <c r="A349" s="2">
        <v>1899.05</v>
      </c>
      <c r="B349" s="7">
        <v>6.21</v>
      </c>
      <c r="C349" s="7">
        <v>0.2042</v>
      </c>
      <c r="D349" s="7">
        <v>0.4042</v>
      </c>
      <c r="E349" s="7">
        <v>7.040773554</v>
      </c>
      <c r="F349" s="7">
        <f t="shared" si="27"/>
        <v>1899.3749999999743</v>
      </c>
      <c r="G349" s="7">
        <f>G345*8/12+G357*4/12</f>
        <v>3.116666666666667</v>
      </c>
      <c r="H349" s="7">
        <f t="shared" si="24"/>
        <v>208.09858018620776</v>
      </c>
      <c r="I349" s="7">
        <f t="shared" si="25"/>
        <v>6.84279067214551</v>
      </c>
      <c r="J349" s="7">
        <f t="shared" si="26"/>
        <v>13.5448383431989</v>
      </c>
      <c r="K349" s="7">
        <f t="shared" si="23"/>
        <v>22.091269360834193</v>
      </c>
    </row>
    <row r="350" spans="1:11" ht="12.75">
      <c r="A350" s="2">
        <v>1899.06</v>
      </c>
      <c r="B350" s="7">
        <v>6.07</v>
      </c>
      <c r="C350" s="7">
        <v>0.205</v>
      </c>
      <c r="D350" s="7">
        <v>0.415</v>
      </c>
      <c r="E350" s="7">
        <v>7.135922645</v>
      </c>
      <c r="F350" s="7">
        <f t="shared" si="27"/>
        <v>1899.4583333333076</v>
      </c>
      <c r="G350" s="7">
        <f>G345*7/12+G357*5/12</f>
        <v>3.1208333333333336</v>
      </c>
      <c r="H350" s="7">
        <f t="shared" si="24"/>
        <v>200.69495302103292</v>
      </c>
      <c r="I350" s="7">
        <f t="shared" si="25"/>
        <v>6.778000884565362</v>
      </c>
      <c r="J350" s="7">
        <f t="shared" si="26"/>
        <v>13.72131886387622</v>
      </c>
      <c r="K350" s="7">
        <f t="shared" si="23"/>
        <v>21.212091925046835</v>
      </c>
    </row>
    <row r="351" spans="1:11" ht="12.75">
      <c r="A351" s="2">
        <v>1899.07</v>
      </c>
      <c r="B351" s="7">
        <v>6.28</v>
      </c>
      <c r="C351" s="7">
        <v>0.2058</v>
      </c>
      <c r="D351" s="7">
        <v>0.4258</v>
      </c>
      <c r="E351" s="7">
        <v>7.231071736</v>
      </c>
      <c r="F351" s="7">
        <f t="shared" si="27"/>
        <v>1899.5416666666408</v>
      </c>
      <c r="G351" s="7">
        <f>G345*6/12+G357*6/12</f>
        <v>3.125</v>
      </c>
      <c r="H351" s="7">
        <f t="shared" si="24"/>
        <v>204.9060905623963</v>
      </c>
      <c r="I351" s="7">
        <f t="shared" si="25"/>
        <v>6.714916152506554</v>
      </c>
      <c r="J351" s="7">
        <f t="shared" si="26"/>
        <v>13.893154993864384</v>
      </c>
      <c r="K351" s="7">
        <f t="shared" si="23"/>
        <v>21.56142563452313</v>
      </c>
    </row>
    <row r="352" spans="1:11" ht="12.75">
      <c r="A352" s="2">
        <v>1899.08</v>
      </c>
      <c r="B352" s="7">
        <v>6.44</v>
      </c>
      <c r="C352" s="7">
        <v>0.2067</v>
      </c>
      <c r="D352" s="7">
        <v>0.4367</v>
      </c>
      <c r="E352" s="7">
        <v>7.326212727</v>
      </c>
      <c r="F352" s="7">
        <f t="shared" si="27"/>
        <v>1899.624999999974</v>
      </c>
      <c r="G352" s="7">
        <f>G345*5/12+G357*7/12</f>
        <v>3.129166666666667</v>
      </c>
      <c r="H352" s="7">
        <f t="shared" si="24"/>
        <v>207.39784341782192</v>
      </c>
      <c r="I352" s="7">
        <f t="shared" si="25"/>
        <v>6.656697862494377</v>
      </c>
      <c r="J352" s="7">
        <f t="shared" si="26"/>
        <v>14.063763698845158</v>
      </c>
      <c r="K352" s="7">
        <f t="shared" si="23"/>
        <v>21.72623737305546</v>
      </c>
    </row>
    <row r="353" spans="1:11" ht="12.75">
      <c r="A353" s="2">
        <v>1899.09</v>
      </c>
      <c r="B353" s="7">
        <v>6.37</v>
      </c>
      <c r="C353" s="7">
        <v>0.2075</v>
      </c>
      <c r="D353" s="7">
        <v>0.4475</v>
      </c>
      <c r="E353" s="7">
        <v>7.611651901</v>
      </c>
      <c r="F353" s="7">
        <f t="shared" si="27"/>
        <v>1899.7083333333073</v>
      </c>
      <c r="G353" s="7">
        <f>G345*4/12+G357*8/12</f>
        <v>3.1333333333333337</v>
      </c>
      <c r="H353" s="7">
        <f t="shared" si="24"/>
        <v>197.45057702948154</v>
      </c>
      <c r="I353" s="7">
        <f t="shared" si="25"/>
        <v>6.4318673051204724</v>
      </c>
      <c r="J353" s="7">
        <f t="shared" si="26"/>
        <v>13.871135513452588</v>
      </c>
      <c r="K353" s="7">
        <f t="shared" si="23"/>
        <v>20.591140514113786</v>
      </c>
    </row>
    <row r="354" spans="1:11" ht="12.75">
      <c r="A354" s="2">
        <v>1899.1</v>
      </c>
      <c r="B354" s="7">
        <v>6.34</v>
      </c>
      <c r="C354" s="7">
        <v>0.2083</v>
      </c>
      <c r="D354" s="7">
        <v>0.4583</v>
      </c>
      <c r="E354" s="7">
        <v>7.706792893</v>
      </c>
      <c r="F354" s="7">
        <f t="shared" si="27"/>
        <v>1899.7916666666406</v>
      </c>
      <c r="G354" s="7">
        <f>G345*3/12+G357*9/12</f>
        <v>3.1374999999999997</v>
      </c>
      <c r="H354" s="7">
        <f t="shared" si="24"/>
        <v>194.0946046907089</v>
      </c>
      <c r="I354" s="7">
        <f t="shared" si="25"/>
        <v>6.376956807109568</v>
      </c>
      <c r="J354" s="7">
        <f t="shared" si="26"/>
        <v>14.030529547279478</v>
      </c>
      <c r="K354" s="7">
        <f t="shared" si="23"/>
        <v>20.153713460686614</v>
      </c>
    </row>
    <row r="355" spans="1:11" ht="12.75">
      <c r="A355" s="2">
        <v>1899.11</v>
      </c>
      <c r="B355" s="7">
        <v>6.46</v>
      </c>
      <c r="C355" s="7">
        <v>0.2092</v>
      </c>
      <c r="D355" s="7">
        <v>0.4692</v>
      </c>
      <c r="E355" s="7">
        <v>7.801941983</v>
      </c>
      <c r="F355" s="7">
        <f t="shared" si="27"/>
        <v>1899.8749999999739</v>
      </c>
      <c r="G355" s="7">
        <f>G345*2/12+G357*10/12</f>
        <v>3.1416666666666666</v>
      </c>
      <c r="H355" s="7">
        <f t="shared" si="24"/>
        <v>195.35642322399463</v>
      </c>
      <c r="I355" s="7">
        <f t="shared" si="25"/>
        <v>6.326403055489114</v>
      </c>
      <c r="J355" s="7">
        <f t="shared" si="26"/>
        <v>14.189045476269085</v>
      </c>
      <c r="K355" s="7">
        <f t="shared" si="23"/>
        <v>20.1964575208023</v>
      </c>
    </row>
    <row r="356" spans="1:11" ht="12.75">
      <c r="A356" s="2">
        <v>1899.12</v>
      </c>
      <c r="B356" s="7">
        <v>6.02</v>
      </c>
      <c r="C356" s="7">
        <v>0.21</v>
      </c>
      <c r="D356" s="7">
        <v>0.48</v>
      </c>
      <c r="E356" s="7">
        <v>7.897091074</v>
      </c>
      <c r="F356" s="7">
        <f t="shared" si="27"/>
        <v>1899.958333333307</v>
      </c>
      <c r="G356" s="7">
        <f>G345*1/12+G357*11/12</f>
        <v>3.145833333333333</v>
      </c>
      <c r="H356" s="7">
        <f t="shared" si="24"/>
        <v>179.85695576897683</v>
      </c>
      <c r="I356" s="7">
        <f t="shared" si="25"/>
        <v>6.274079852406169</v>
      </c>
      <c r="J356" s="7">
        <f t="shared" si="26"/>
        <v>14.340753948356957</v>
      </c>
      <c r="K356" s="7">
        <f t="shared" si="23"/>
        <v>18.512649643600206</v>
      </c>
    </row>
    <row r="357" spans="1:11" ht="12.75">
      <c r="A357" s="2">
        <v>1900.01</v>
      </c>
      <c r="B357" s="7">
        <v>6.1</v>
      </c>
      <c r="C357" s="7">
        <v>0.2175</v>
      </c>
      <c r="D357" s="7">
        <v>0.48</v>
      </c>
      <c r="E357" s="7">
        <v>7.897091074</v>
      </c>
      <c r="F357" s="7">
        <f t="shared" si="27"/>
        <v>1900.0416666666404</v>
      </c>
      <c r="G357" s="7">
        <v>3.15</v>
      </c>
      <c r="H357" s="7">
        <f t="shared" si="24"/>
        <v>182.24708142703633</v>
      </c>
      <c r="I357" s="7">
        <f t="shared" si="25"/>
        <v>6.498154132849246</v>
      </c>
      <c r="J357" s="7">
        <f t="shared" si="26"/>
        <v>14.340753948356957</v>
      </c>
      <c r="K357" s="7">
        <f t="shared" si="23"/>
        <v>18.67427536244479</v>
      </c>
    </row>
    <row r="358" spans="1:11" ht="12.75">
      <c r="A358" s="2">
        <v>1900.02</v>
      </c>
      <c r="B358" s="7">
        <v>6.21</v>
      </c>
      <c r="C358" s="7">
        <v>0.225</v>
      </c>
      <c r="D358" s="7">
        <v>0.48</v>
      </c>
      <c r="E358" s="7">
        <v>7.992232066</v>
      </c>
      <c r="F358" s="7">
        <f t="shared" si="27"/>
        <v>1900.1249999999736</v>
      </c>
      <c r="G358" s="7">
        <f>G357*11/12+G369*1/12</f>
        <v>3.145833333333333</v>
      </c>
      <c r="H358" s="7">
        <f t="shared" si="24"/>
        <v>183.32487944551136</v>
      </c>
      <c r="I358" s="7">
        <f t="shared" si="25"/>
        <v>6.642205777011281</v>
      </c>
      <c r="J358" s="7">
        <f t="shared" si="26"/>
        <v>14.170038990957398</v>
      </c>
      <c r="K358" s="7">
        <f t="shared" si="23"/>
        <v>18.703797417251444</v>
      </c>
    </row>
    <row r="359" spans="1:11" ht="12.75">
      <c r="A359" s="2">
        <v>1900.03</v>
      </c>
      <c r="B359" s="7">
        <v>6.26</v>
      </c>
      <c r="C359" s="7">
        <v>0.2325</v>
      </c>
      <c r="D359" s="7">
        <v>0.48</v>
      </c>
      <c r="E359" s="7">
        <v>7.992232066</v>
      </c>
      <c r="F359" s="7">
        <f t="shared" si="27"/>
        <v>1900.2083333333069</v>
      </c>
      <c r="G359" s="7">
        <f>G357*10/12+G369*2/12</f>
        <v>3.1416666666666666</v>
      </c>
      <c r="H359" s="7">
        <f t="shared" si="24"/>
        <v>184.80092517373606</v>
      </c>
      <c r="I359" s="7">
        <f t="shared" si="25"/>
        <v>6.86361263624499</v>
      </c>
      <c r="J359" s="7">
        <f t="shared" si="26"/>
        <v>14.170038990957398</v>
      </c>
      <c r="K359" s="7">
        <f t="shared" si="23"/>
        <v>18.775793421238383</v>
      </c>
    </row>
    <row r="360" spans="1:11" ht="12.75">
      <c r="A360" s="2">
        <v>1900.04</v>
      </c>
      <c r="B360" s="7">
        <v>6.34</v>
      </c>
      <c r="C360" s="7">
        <v>0.24</v>
      </c>
      <c r="D360" s="7">
        <v>0.48</v>
      </c>
      <c r="E360" s="7">
        <v>7.992232066</v>
      </c>
      <c r="F360" s="7">
        <f t="shared" si="27"/>
        <v>1900.2916666666401</v>
      </c>
      <c r="G360" s="7">
        <f>G357*9/12+G369*3/12</f>
        <v>3.1374999999999997</v>
      </c>
      <c r="H360" s="7">
        <f t="shared" si="24"/>
        <v>187.16259833889563</v>
      </c>
      <c r="I360" s="7">
        <f t="shared" si="25"/>
        <v>7.085019495478699</v>
      </c>
      <c r="J360" s="7">
        <f t="shared" si="26"/>
        <v>14.170038990957398</v>
      </c>
      <c r="K360" s="7">
        <f t="shared" si="23"/>
        <v>18.936402033322743</v>
      </c>
    </row>
    <row r="361" spans="1:11" ht="12.75">
      <c r="A361" s="2">
        <v>1900.05</v>
      </c>
      <c r="B361" s="7">
        <v>6.04</v>
      </c>
      <c r="C361" s="7">
        <v>0.2475</v>
      </c>
      <c r="D361" s="7">
        <v>0.48</v>
      </c>
      <c r="E361" s="7">
        <v>7.801941983</v>
      </c>
      <c r="F361" s="7">
        <f t="shared" si="27"/>
        <v>1900.3749999999734</v>
      </c>
      <c r="G361" s="7">
        <f>G357*8/12+G369*4/12</f>
        <v>3.1333333333333337</v>
      </c>
      <c r="H361" s="7">
        <f t="shared" si="24"/>
        <v>182.6552316211962</v>
      </c>
      <c r="I361" s="7">
        <f t="shared" si="25"/>
        <v>7.484630765934779</v>
      </c>
      <c r="J361" s="7">
        <f t="shared" si="26"/>
        <v>14.515647546055328</v>
      </c>
      <c r="K361" s="7">
        <f t="shared" si="23"/>
        <v>18.40319701695042</v>
      </c>
    </row>
    <row r="362" spans="1:11" ht="12.75">
      <c r="A362" s="2">
        <v>1900.06</v>
      </c>
      <c r="B362" s="7">
        <v>5.86</v>
      </c>
      <c r="C362" s="7">
        <v>0.255</v>
      </c>
      <c r="D362" s="7">
        <v>0.48</v>
      </c>
      <c r="E362" s="7">
        <v>7.706792893</v>
      </c>
      <c r="F362" s="7">
        <f t="shared" si="27"/>
        <v>1900.4583333333067</v>
      </c>
      <c r="G362" s="7">
        <f>G357*7/12+G369*5/12</f>
        <v>3.129166666666667</v>
      </c>
      <c r="H362" s="7">
        <f t="shared" si="24"/>
        <v>179.3997450295827</v>
      </c>
      <c r="I362" s="7">
        <f t="shared" si="25"/>
        <v>7.806644194973308</v>
      </c>
      <c r="J362" s="7">
        <f t="shared" si="26"/>
        <v>14.694859661126227</v>
      </c>
      <c r="K362" s="7">
        <f t="shared" si="23"/>
        <v>17.99271158430399</v>
      </c>
    </row>
    <row r="363" spans="1:11" ht="12.75">
      <c r="A363" s="2">
        <v>1900.07</v>
      </c>
      <c r="B363" s="7">
        <v>5.86</v>
      </c>
      <c r="C363" s="7">
        <v>0.2625</v>
      </c>
      <c r="D363" s="7">
        <v>0.48</v>
      </c>
      <c r="E363" s="7">
        <v>7.801941983</v>
      </c>
      <c r="F363" s="7">
        <f t="shared" si="27"/>
        <v>1900.54166666664</v>
      </c>
      <c r="G363" s="7">
        <f>G357*6/12+G369*6/12</f>
        <v>3.125</v>
      </c>
      <c r="H363" s="7">
        <f t="shared" si="24"/>
        <v>177.2118637914255</v>
      </c>
      <c r="I363" s="7">
        <f t="shared" si="25"/>
        <v>7.938244751749009</v>
      </c>
      <c r="J363" s="7">
        <f t="shared" si="26"/>
        <v>14.515647546055328</v>
      </c>
      <c r="K363" s="7">
        <f t="shared" si="23"/>
        <v>17.68954546895281</v>
      </c>
    </row>
    <row r="364" spans="1:11" ht="12.75">
      <c r="A364" s="2">
        <v>1900.08</v>
      </c>
      <c r="B364" s="7">
        <v>5.94</v>
      </c>
      <c r="C364" s="7">
        <v>0.27</v>
      </c>
      <c r="D364" s="7">
        <v>0.48</v>
      </c>
      <c r="E364" s="7">
        <v>7.706792893</v>
      </c>
      <c r="F364" s="7">
        <f t="shared" si="27"/>
        <v>1900.6249999999732</v>
      </c>
      <c r="G364" s="7">
        <f>G357*5/12+G369*7/12</f>
        <v>3.1208333333333336</v>
      </c>
      <c r="H364" s="7">
        <f t="shared" si="24"/>
        <v>181.84888830643706</v>
      </c>
      <c r="I364" s="7">
        <f t="shared" si="25"/>
        <v>8.265858559383503</v>
      </c>
      <c r="J364" s="7">
        <f t="shared" si="26"/>
        <v>14.694859661126227</v>
      </c>
      <c r="K364" s="7">
        <f t="shared" si="23"/>
        <v>18.069614666784197</v>
      </c>
    </row>
    <row r="365" spans="1:11" ht="12.75">
      <c r="A365" s="2">
        <v>1900.09</v>
      </c>
      <c r="B365" s="7">
        <v>5.8</v>
      </c>
      <c r="C365" s="7">
        <v>0.2775</v>
      </c>
      <c r="D365" s="7">
        <v>0.48</v>
      </c>
      <c r="E365" s="7">
        <v>7.801941983</v>
      </c>
      <c r="F365" s="7">
        <f t="shared" si="27"/>
        <v>1900.7083333333064</v>
      </c>
      <c r="G365" s="7">
        <f>G357*4/12+G369*8/12</f>
        <v>3.116666666666667</v>
      </c>
      <c r="H365" s="7">
        <f t="shared" si="24"/>
        <v>175.39740784816857</v>
      </c>
      <c r="I365" s="7">
        <f t="shared" si="25"/>
        <v>8.391858737563238</v>
      </c>
      <c r="J365" s="7">
        <f t="shared" si="26"/>
        <v>14.515647546055328</v>
      </c>
      <c r="K365" s="7">
        <f t="shared" si="23"/>
        <v>17.341874151224722</v>
      </c>
    </row>
    <row r="366" spans="1:11" ht="12.75">
      <c r="A366" s="2">
        <v>1900.1</v>
      </c>
      <c r="B366" s="7">
        <v>6.01</v>
      </c>
      <c r="C366" s="7">
        <v>0.285</v>
      </c>
      <c r="D366" s="7">
        <v>0.48</v>
      </c>
      <c r="E366" s="7">
        <v>7.706792893</v>
      </c>
      <c r="F366" s="7">
        <f t="shared" si="27"/>
        <v>1900.7916666666397</v>
      </c>
      <c r="G366" s="7">
        <f>G357*3/12+G369*9/12</f>
        <v>3.1125000000000003</v>
      </c>
      <c r="H366" s="7">
        <f t="shared" si="24"/>
        <v>183.9918886736846</v>
      </c>
      <c r="I366" s="7">
        <f t="shared" si="25"/>
        <v>8.725072923793697</v>
      </c>
      <c r="J366" s="7">
        <f t="shared" si="26"/>
        <v>14.694859661126227</v>
      </c>
      <c r="K366" s="7">
        <f t="shared" si="23"/>
        <v>18.102398784556055</v>
      </c>
    </row>
    <row r="367" spans="1:11" ht="12.75">
      <c r="A367" s="2">
        <v>1900.11</v>
      </c>
      <c r="B367" s="7">
        <v>6.48</v>
      </c>
      <c r="C367" s="7">
        <v>0.2925</v>
      </c>
      <c r="D367" s="7">
        <v>0.48</v>
      </c>
      <c r="E367" s="7">
        <v>7.706792893</v>
      </c>
      <c r="F367" s="7">
        <f t="shared" si="27"/>
        <v>1900.874999999973</v>
      </c>
      <c r="G367" s="7">
        <f>G357*2/12+G369*10/12</f>
        <v>3.1083333333333334</v>
      </c>
      <c r="H367" s="7">
        <f t="shared" si="24"/>
        <v>198.38060542520407</v>
      </c>
      <c r="I367" s="7">
        <f t="shared" si="25"/>
        <v>8.954680105998793</v>
      </c>
      <c r="J367" s="7">
        <f t="shared" si="26"/>
        <v>14.694859661126227</v>
      </c>
      <c r="K367" s="7">
        <f t="shared" si="23"/>
        <v>19.419584603760764</v>
      </c>
    </row>
    <row r="368" spans="1:11" ht="12.75">
      <c r="A368" s="2">
        <v>1900.12</v>
      </c>
      <c r="B368" s="7">
        <v>6.87</v>
      </c>
      <c r="C368" s="7">
        <v>0.3</v>
      </c>
      <c r="D368" s="7">
        <v>0.48</v>
      </c>
      <c r="E368" s="7">
        <v>7.611651901</v>
      </c>
      <c r="F368" s="7">
        <f t="shared" si="27"/>
        <v>1900.9583333333062</v>
      </c>
      <c r="G368" s="7">
        <f>G357*1/12+G369*11/12</f>
        <v>3.104166666666667</v>
      </c>
      <c r="H368" s="7">
        <f t="shared" si="24"/>
        <v>212.94905246350675</v>
      </c>
      <c r="I368" s="7">
        <f t="shared" si="25"/>
        <v>9.299085260415142</v>
      </c>
      <c r="J368" s="7">
        <f t="shared" si="26"/>
        <v>14.878536416664227</v>
      </c>
      <c r="K368" s="7">
        <f t="shared" si="23"/>
        <v>20.744051160870857</v>
      </c>
    </row>
    <row r="369" spans="1:11" ht="12.75">
      <c r="A369" s="2">
        <v>1901.01</v>
      </c>
      <c r="B369" s="7">
        <v>7.07</v>
      </c>
      <c r="C369" s="7">
        <v>0.3017</v>
      </c>
      <c r="D369" s="7">
        <v>0.4817</v>
      </c>
      <c r="E369" s="7">
        <v>7.706792893</v>
      </c>
      <c r="F369" s="7">
        <f t="shared" si="27"/>
        <v>1901.0416666666395</v>
      </c>
      <c r="G369" s="7">
        <v>3.1</v>
      </c>
      <c r="H369" s="7">
        <f t="shared" si="24"/>
        <v>216.44303709200506</v>
      </c>
      <c r="I369" s="7">
        <f t="shared" si="25"/>
        <v>9.236331582837048</v>
      </c>
      <c r="J369" s="7">
        <f t="shared" si="26"/>
        <v>14.746903955759382</v>
      </c>
      <c r="K369" s="7">
        <f t="shared" si="23"/>
        <v>20.978581834536197</v>
      </c>
    </row>
    <row r="370" spans="1:11" ht="12.75">
      <c r="A370" s="2">
        <v>1901.02</v>
      </c>
      <c r="B370" s="7">
        <v>7.25</v>
      </c>
      <c r="C370" s="7">
        <v>0.3033</v>
      </c>
      <c r="D370" s="7">
        <v>0.4833</v>
      </c>
      <c r="E370" s="7">
        <v>7.611651901</v>
      </c>
      <c r="F370" s="7">
        <f t="shared" si="27"/>
        <v>1901.1249999999727</v>
      </c>
      <c r="G370" s="7">
        <f>G369*11/12+G381*1/12</f>
        <v>3.106666666666667</v>
      </c>
      <c r="H370" s="7">
        <f t="shared" si="24"/>
        <v>224.72789379336592</v>
      </c>
      <c r="I370" s="7">
        <f t="shared" si="25"/>
        <v>9.401375198279709</v>
      </c>
      <c r="J370" s="7">
        <f t="shared" si="26"/>
        <v>14.980826354528793</v>
      </c>
      <c r="K370" s="7">
        <f t="shared" si="23"/>
        <v>21.679149848206198</v>
      </c>
    </row>
    <row r="371" spans="1:11" ht="12.75">
      <c r="A371" s="2">
        <v>1901.03</v>
      </c>
      <c r="B371" s="7">
        <v>7.51</v>
      </c>
      <c r="C371" s="7">
        <v>0.305</v>
      </c>
      <c r="D371" s="7">
        <v>0.485</v>
      </c>
      <c r="E371" s="7">
        <v>7.611651901</v>
      </c>
      <c r="F371" s="7">
        <f t="shared" si="27"/>
        <v>1901.208333333306</v>
      </c>
      <c r="G371" s="7">
        <f>G369*10/12+G381*2/12</f>
        <v>3.1133333333333333</v>
      </c>
      <c r="H371" s="7">
        <f t="shared" si="24"/>
        <v>232.78710101905907</v>
      </c>
      <c r="I371" s="7">
        <f t="shared" si="25"/>
        <v>9.454070014755395</v>
      </c>
      <c r="J371" s="7">
        <f t="shared" si="26"/>
        <v>15.033521171004478</v>
      </c>
      <c r="K371" s="7">
        <f t="shared" si="23"/>
        <v>22.34758395068386</v>
      </c>
    </row>
    <row r="372" spans="1:11" ht="12.75">
      <c r="A372" s="2">
        <v>1901.04</v>
      </c>
      <c r="B372" s="7">
        <v>8.14</v>
      </c>
      <c r="C372" s="7">
        <v>0.3067</v>
      </c>
      <c r="D372" s="7">
        <v>0.4867</v>
      </c>
      <c r="E372" s="7">
        <v>7.51650281</v>
      </c>
      <c r="F372" s="7">
        <f t="shared" si="27"/>
        <v>1901.2916666666392</v>
      </c>
      <c r="G372" s="7">
        <f>G369*9/12+G381*3/12</f>
        <v>3.12</v>
      </c>
      <c r="H372" s="7">
        <f t="shared" si="24"/>
        <v>255.5091601169773</v>
      </c>
      <c r="I372" s="7">
        <f t="shared" si="25"/>
        <v>9.627108035365717</v>
      </c>
      <c r="J372" s="7">
        <f t="shared" si="26"/>
        <v>15.277187743112146</v>
      </c>
      <c r="K372" s="7">
        <f t="shared" si="23"/>
        <v>24.40971699482722</v>
      </c>
    </row>
    <row r="373" spans="1:11" ht="12.75">
      <c r="A373" s="2">
        <v>1901.05</v>
      </c>
      <c r="B373" s="7">
        <v>7.73</v>
      </c>
      <c r="C373" s="7">
        <v>0.3083</v>
      </c>
      <c r="D373" s="7">
        <v>0.4883</v>
      </c>
      <c r="E373" s="7">
        <v>7.51650281</v>
      </c>
      <c r="F373" s="7">
        <f t="shared" si="27"/>
        <v>1901.3749999999725</v>
      </c>
      <c r="G373" s="7">
        <f>G369*8/12+G381*4/12</f>
        <v>3.126666666666667</v>
      </c>
      <c r="H373" s="7">
        <f t="shared" si="24"/>
        <v>242.63953411599934</v>
      </c>
      <c r="I373" s="7">
        <f t="shared" si="25"/>
        <v>9.677330966101241</v>
      </c>
      <c r="J373" s="7">
        <f t="shared" si="26"/>
        <v>15.327410673847668</v>
      </c>
      <c r="K373" s="7">
        <f t="shared" si="23"/>
        <v>23.064012684863574</v>
      </c>
    </row>
    <row r="374" spans="1:11" ht="12.75">
      <c r="A374" s="2">
        <v>1901.06</v>
      </c>
      <c r="B374" s="7">
        <v>8.5</v>
      </c>
      <c r="C374" s="7">
        <v>0.31</v>
      </c>
      <c r="D374" s="7">
        <v>0.49</v>
      </c>
      <c r="E374" s="7">
        <v>7.51650281</v>
      </c>
      <c r="F374" s="7">
        <f t="shared" si="27"/>
        <v>1901.4583333333057</v>
      </c>
      <c r="G374" s="7">
        <f>G369*7/12+G381*5/12</f>
        <v>3.1333333333333333</v>
      </c>
      <c r="H374" s="7">
        <f t="shared" si="24"/>
        <v>266.80931953247017</v>
      </c>
      <c r="I374" s="7">
        <f t="shared" si="25"/>
        <v>9.730692830007735</v>
      </c>
      <c r="J374" s="7">
        <f t="shared" si="26"/>
        <v>15.380772537754162</v>
      </c>
      <c r="K374" s="7">
        <f t="shared" si="23"/>
        <v>25.238466205960357</v>
      </c>
    </row>
    <row r="375" spans="1:11" ht="12.75">
      <c r="A375" s="2">
        <v>1901.07</v>
      </c>
      <c r="B375" s="7">
        <v>7.93</v>
      </c>
      <c r="C375" s="7">
        <v>0.3117</v>
      </c>
      <c r="D375" s="7">
        <v>0.4917</v>
      </c>
      <c r="E375" s="7">
        <v>7.611651901</v>
      </c>
      <c r="F375" s="7">
        <f t="shared" si="27"/>
        <v>1901.541666666639</v>
      </c>
      <c r="G375" s="7">
        <f>G369*6/12+G381*6/12</f>
        <v>3.14</v>
      </c>
      <c r="H375" s="7">
        <f t="shared" si="24"/>
        <v>245.80582038364025</v>
      </c>
      <c r="I375" s="7">
        <f t="shared" si="25"/>
        <v>9.66174958557133</v>
      </c>
      <c r="J375" s="7">
        <f t="shared" si="26"/>
        <v>15.241200741820418</v>
      </c>
      <c r="K375" s="7">
        <f t="shared" si="23"/>
        <v>23.144848553708115</v>
      </c>
    </row>
    <row r="376" spans="1:11" ht="12.75">
      <c r="A376" s="2">
        <v>1901.08</v>
      </c>
      <c r="B376" s="7">
        <v>8.04</v>
      </c>
      <c r="C376" s="7">
        <v>0.3133</v>
      </c>
      <c r="D376" s="7">
        <v>0.4933</v>
      </c>
      <c r="E376" s="7">
        <v>7.706792893</v>
      </c>
      <c r="F376" s="7">
        <f t="shared" si="27"/>
        <v>1901.6249999999723</v>
      </c>
      <c r="G376" s="7">
        <f>G369*5/12+G381*7/12</f>
        <v>3.146666666666667</v>
      </c>
      <c r="H376" s="7">
        <f t="shared" si="24"/>
        <v>246.13889932386425</v>
      </c>
      <c r="I376" s="7">
        <f t="shared" si="25"/>
        <v>9.591457357980932</v>
      </c>
      <c r="J376" s="7">
        <f t="shared" si="26"/>
        <v>15.102029730903265</v>
      </c>
      <c r="K376" s="7">
        <f t="shared" si="23"/>
        <v>23.07717771384439</v>
      </c>
    </row>
    <row r="377" spans="1:11" ht="12.75">
      <c r="A377" s="2">
        <v>1901.09</v>
      </c>
      <c r="B377" s="7">
        <v>8</v>
      </c>
      <c r="C377" s="7">
        <v>0.315</v>
      </c>
      <c r="D377" s="7">
        <v>0.495</v>
      </c>
      <c r="E377" s="7">
        <v>7.801941983</v>
      </c>
      <c r="F377" s="7">
        <f t="shared" si="27"/>
        <v>1901.7083333333055</v>
      </c>
      <c r="G377" s="7">
        <f>G369*4/12+G381*8/12</f>
        <v>3.1533333333333333</v>
      </c>
      <c r="H377" s="7">
        <f t="shared" si="24"/>
        <v>241.92745910092214</v>
      </c>
      <c r="I377" s="7">
        <f t="shared" si="25"/>
        <v>9.52589370209881</v>
      </c>
      <c r="J377" s="7">
        <f t="shared" si="26"/>
        <v>14.969261531869558</v>
      </c>
      <c r="K377" s="7">
        <f t="shared" si="23"/>
        <v>22.590468316860242</v>
      </c>
    </row>
    <row r="378" spans="1:11" ht="12.75">
      <c r="A378" s="2">
        <v>1901.1</v>
      </c>
      <c r="B378" s="7">
        <v>7.91</v>
      </c>
      <c r="C378" s="7">
        <v>0.3167</v>
      </c>
      <c r="D378" s="7">
        <v>0.4967</v>
      </c>
      <c r="E378" s="7">
        <v>7.801941983</v>
      </c>
      <c r="F378" s="7">
        <f t="shared" si="27"/>
        <v>1901.7916666666388</v>
      </c>
      <c r="G378" s="7">
        <f>G369*3/12+G381*9/12</f>
        <v>3.16</v>
      </c>
      <c r="H378" s="7">
        <f t="shared" si="24"/>
        <v>239.20577518603676</v>
      </c>
      <c r="I378" s="7">
        <f t="shared" si="25"/>
        <v>9.577303287157756</v>
      </c>
      <c r="J378" s="7">
        <f t="shared" si="26"/>
        <v>15.020671116928504</v>
      </c>
      <c r="K378" s="7">
        <f t="shared" si="23"/>
        <v>22.252901618408934</v>
      </c>
    </row>
    <row r="379" spans="1:11" ht="12.75">
      <c r="A379" s="2">
        <v>1901.11</v>
      </c>
      <c r="B379" s="7">
        <v>8.08</v>
      </c>
      <c r="C379" s="7">
        <v>0.3183</v>
      </c>
      <c r="D379" s="7">
        <v>0.4983</v>
      </c>
      <c r="E379" s="7">
        <v>7.897091074</v>
      </c>
      <c r="F379" s="7">
        <f t="shared" si="27"/>
        <v>1901.874999999972</v>
      </c>
      <c r="G379" s="7">
        <f>G369*2/12+G381*10/12</f>
        <v>3.1666666666666665</v>
      </c>
      <c r="H379" s="7">
        <f t="shared" si="24"/>
        <v>241.4026914640088</v>
      </c>
      <c r="I379" s="7">
        <f t="shared" si="25"/>
        <v>9.509712462004208</v>
      </c>
      <c r="J379" s="7">
        <f t="shared" si="26"/>
        <v>14.887495192638067</v>
      </c>
      <c r="K379" s="7">
        <f t="shared" si="23"/>
        <v>22.37507477765281</v>
      </c>
    </row>
    <row r="380" spans="1:11" ht="12.75">
      <c r="A380" s="2">
        <v>1901.12</v>
      </c>
      <c r="B380" s="7">
        <v>7.95</v>
      </c>
      <c r="C380" s="7">
        <v>0.32</v>
      </c>
      <c r="D380" s="7">
        <v>0.5</v>
      </c>
      <c r="E380" s="7">
        <v>7.992232066</v>
      </c>
      <c r="F380" s="7">
        <f t="shared" si="27"/>
        <v>1901.9583333333053</v>
      </c>
      <c r="G380" s="7">
        <f>G369*1/12+G381*11/12</f>
        <v>3.173333333333334</v>
      </c>
      <c r="H380" s="7">
        <f t="shared" si="24"/>
        <v>234.6912707877319</v>
      </c>
      <c r="I380" s="7">
        <f t="shared" si="25"/>
        <v>9.446692660638265</v>
      </c>
      <c r="J380" s="7">
        <f t="shared" si="26"/>
        <v>14.76045728224729</v>
      </c>
      <c r="K380" s="7">
        <f t="shared" si="23"/>
        <v>21.68021514102969</v>
      </c>
    </row>
    <row r="381" spans="1:11" ht="12.75">
      <c r="A381" s="2">
        <v>1902.01</v>
      </c>
      <c r="B381" s="7">
        <v>8.12</v>
      </c>
      <c r="C381" s="7">
        <v>0.3208</v>
      </c>
      <c r="D381" s="7">
        <v>0.5108</v>
      </c>
      <c r="E381" s="7">
        <v>7.897091074</v>
      </c>
      <c r="F381" s="7">
        <f t="shared" si="27"/>
        <v>1902.0416666666385</v>
      </c>
      <c r="G381" s="7">
        <v>3.18</v>
      </c>
      <c r="H381" s="7">
        <f t="shared" si="24"/>
        <v>242.59775429303852</v>
      </c>
      <c r="I381" s="7">
        <f t="shared" si="25"/>
        <v>9.584403888818565</v>
      </c>
      <c r="J381" s="7">
        <f t="shared" si="26"/>
        <v>15.260952326709862</v>
      </c>
      <c r="K381" s="7">
        <f t="shared" si="23"/>
        <v>22.34029079603358</v>
      </c>
    </row>
    <row r="382" spans="1:11" ht="12.75">
      <c r="A382" s="2">
        <v>1902.02</v>
      </c>
      <c r="B382" s="7">
        <v>8.19</v>
      </c>
      <c r="C382" s="7">
        <v>0.3217</v>
      </c>
      <c r="D382" s="7">
        <v>0.5217</v>
      </c>
      <c r="E382" s="7">
        <v>7.897091074</v>
      </c>
      <c r="F382" s="7">
        <f t="shared" si="27"/>
        <v>1902.1249999999718</v>
      </c>
      <c r="G382" s="7">
        <f>G381*11/12+G393*1/12</f>
        <v>3.1900000000000004</v>
      </c>
      <c r="H382" s="7">
        <f t="shared" si="24"/>
        <v>244.68911424384058</v>
      </c>
      <c r="I382" s="7">
        <f t="shared" si="25"/>
        <v>9.611292802471734</v>
      </c>
      <c r="J382" s="7">
        <f t="shared" si="26"/>
        <v>15.58660694762047</v>
      </c>
      <c r="K382" s="7">
        <f t="shared" si="23"/>
        <v>22.45995745246041</v>
      </c>
    </row>
    <row r="383" spans="1:11" ht="12.75">
      <c r="A383" s="2">
        <v>1902.03</v>
      </c>
      <c r="B383" s="7">
        <v>8.2</v>
      </c>
      <c r="C383" s="7">
        <v>0.3225</v>
      </c>
      <c r="D383" s="7">
        <v>0.5325</v>
      </c>
      <c r="E383" s="7">
        <v>7.897091074</v>
      </c>
      <c r="F383" s="7">
        <f t="shared" si="27"/>
        <v>1902.208333333305</v>
      </c>
      <c r="G383" s="7">
        <f>G381*10/12+G393*2/12</f>
        <v>3.1999999999999997</v>
      </c>
      <c r="H383" s="7">
        <f t="shared" si="24"/>
        <v>244.987879951098</v>
      </c>
      <c r="I383" s="7">
        <f t="shared" si="25"/>
        <v>9.635194059052331</v>
      </c>
      <c r="J383" s="7">
        <f t="shared" si="26"/>
        <v>15.909273911458499</v>
      </c>
      <c r="K383" s="7">
        <f t="shared" si="23"/>
        <v>22.41065228821735</v>
      </c>
    </row>
    <row r="384" spans="1:11" ht="12.75">
      <c r="A384" s="2">
        <v>1902.04</v>
      </c>
      <c r="B384" s="7">
        <v>8.48</v>
      </c>
      <c r="C384" s="7">
        <v>0.3233</v>
      </c>
      <c r="D384" s="7">
        <v>0.5433</v>
      </c>
      <c r="E384" s="7">
        <v>7.992232066</v>
      </c>
      <c r="F384" s="7">
        <f t="shared" si="27"/>
        <v>1902.2916666666383</v>
      </c>
      <c r="G384" s="7">
        <f>G381*9/12+G393*3/12</f>
        <v>3.21</v>
      </c>
      <c r="H384" s="7">
        <f t="shared" si="24"/>
        <v>250.33735550691404</v>
      </c>
      <c r="I384" s="7">
        <f t="shared" si="25"/>
        <v>9.544111678701096</v>
      </c>
      <c r="J384" s="7">
        <f t="shared" si="26"/>
        <v>16.038712882889907</v>
      </c>
      <c r="K384" s="7">
        <f t="shared" si="23"/>
        <v>22.823108698497858</v>
      </c>
    </row>
    <row r="385" spans="1:11" ht="12.75">
      <c r="A385" s="2">
        <v>1902.05</v>
      </c>
      <c r="B385" s="7">
        <v>8.46</v>
      </c>
      <c r="C385" s="7">
        <v>0.3242</v>
      </c>
      <c r="D385" s="7">
        <v>0.5542</v>
      </c>
      <c r="E385" s="7">
        <v>8.087381157</v>
      </c>
      <c r="F385" s="7">
        <f t="shared" si="27"/>
        <v>1902.3749999999716</v>
      </c>
      <c r="G385" s="7">
        <f>G381*8/12+G393*4/12</f>
        <v>3.2199999999999998</v>
      </c>
      <c r="H385" s="7">
        <f t="shared" si="24"/>
        <v>246.80863202204088</v>
      </c>
      <c r="I385" s="7">
        <f t="shared" si="25"/>
        <v>9.458080201128327</v>
      </c>
      <c r="J385" s="7">
        <f t="shared" si="26"/>
        <v>16.168007549245278</v>
      </c>
      <c r="K385" s="7">
        <f aca="true" t="shared" si="28" ref="K385:K448">H385/AVERAGE(J265:J384)</f>
        <v>22.42795449332981</v>
      </c>
    </row>
    <row r="386" spans="1:11" ht="12.75">
      <c r="A386" s="2">
        <v>1902.06</v>
      </c>
      <c r="B386" s="7">
        <v>8.41</v>
      </c>
      <c r="C386" s="7">
        <v>0.325</v>
      </c>
      <c r="D386" s="7">
        <v>0.565</v>
      </c>
      <c r="E386" s="7">
        <v>8.18251405</v>
      </c>
      <c r="F386" s="7">
        <f t="shared" si="27"/>
        <v>1902.4583333333048</v>
      </c>
      <c r="G386" s="7">
        <f>G381*7/12+G393*5/12</f>
        <v>3.2300000000000004</v>
      </c>
      <c r="H386" s="7">
        <f t="shared" si="24"/>
        <v>242.49742412602396</v>
      </c>
      <c r="I386" s="7">
        <f t="shared" si="25"/>
        <v>9.371184642206634</v>
      </c>
      <c r="J386" s="7">
        <f t="shared" si="26"/>
        <v>16.291444070297683</v>
      </c>
      <c r="K386" s="7">
        <f t="shared" si="28"/>
        <v>21.96374229551463</v>
      </c>
    </row>
    <row r="387" spans="1:11" ht="12.75">
      <c r="A387" s="2">
        <v>1902.07</v>
      </c>
      <c r="B387" s="7">
        <v>8.6</v>
      </c>
      <c r="C387" s="7">
        <v>0.3258</v>
      </c>
      <c r="D387" s="7">
        <v>0.5758</v>
      </c>
      <c r="E387" s="7">
        <v>8.18251405</v>
      </c>
      <c r="F387" s="7">
        <f t="shared" si="27"/>
        <v>1902.541666666638</v>
      </c>
      <c r="G387" s="7">
        <f>G381*6/12+G393*6/12</f>
        <v>3.2399999999999998</v>
      </c>
      <c r="H387" s="7">
        <f t="shared" si="24"/>
        <v>247.97596283992937</v>
      </c>
      <c r="I387" s="7">
        <f t="shared" si="25"/>
        <v>9.394252173633602</v>
      </c>
      <c r="J387" s="7">
        <f t="shared" si="26"/>
        <v>16.602855744561783</v>
      </c>
      <c r="K387" s="7">
        <f t="shared" si="28"/>
        <v>22.385686589401374</v>
      </c>
    </row>
    <row r="388" spans="1:11" ht="12.75">
      <c r="A388" s="2">
        <v>1902.08</v>
      </c>
      <c r="B388" s="7">
        <v>8.83</v>
      </c>
      <c r="C388" s="7">
        <v>0.3267</v>
      </c>
      <c r="D388" s="7">
        <v>0.5867</v>
      </c>
      <c r="E388" s="7">
        <v>8.087381157</v>
      </c>
      <c r="F388" s="7">
        <f t="shared" si="27"/>
        <v>1902.6249999999714</v>
      </c>
      <c r="G388" s="7">
        <f>G381*5/12+G393*7/12</f>
        <v>3.25</v>
      </c>
      <c r="H388" s="7">
        <f t="shared" si="24"/>
        <v>257.60286297335944</v>
      </c>
      <c r="I388" s="7">
        <f t="shared" si="25"/>
        <v>9.531014194042642</v>
      </c>
      <c r="J388" s="7">
        <f t="shared" si="26"/>
        <v>17.116149457131367</v>
      </c>
      <c r="K388" s="7">
        <f t="shared" si="28"/>
        <v>23.168671834092866</v>
      </c>
    </row>
    <row r="389" spans="1:11" ht="12.75">
      <c r="A389" s="2">
        <v>1902.09</v>
      </c>
      <c r="B389" s="7">
        <v>8.85</v>
      </c>
      <c r="C389" s="7">
        <v>0.3275</v>
      </c>
      <c r="D389" s="7">
        <v>0.5975</v>
      </c>
      <c r="E389" s="7">
        <v>8.18251405</v>
      </c>
      <c r="F389" s="7">
        <f t="shared" si="27"/>
        <v>1902.7083333333046</v>
      </c>
      <c r="G389" s="7">
        <f>G381*4/12+G393*8/12</f>
        <v>3.26</v>
      </c>
      <c r="H389" s="7">
        <f t="shared" si="24"/>
        <v>255.1845664108575</v>
      </c>
      <c r="I389" s="7">
        <f t="shared" si="25"/>
        <v>9.443270677915915</v>
      </c>
      <c r="J389" s="7">
        <f t="shared" si="26"/>
        <v>17.22856253451835</v>
      </c>
      <c r="K389" s="7">
        <f t="shared" si="28"/>
        <v>22.856566381954504</v>
      </c>
    </row>
    <row r="390" spans="1:11" ht="12.75">
      <c r="A390" s="2">
        <v>1902.1</v>
      </c>
      <c r="B390" s="7">
        <v>8.57</v>
      </c>
      <c r="C390" s="7">
        <v>0.3283</v>
      </c>
      <c r="D390" s="7">
        <v>0.6083</v>
      </c>
      <c r="E390" s="7">
        <v>8.753424793</v>
      </c>
      <c r="F390" s="7">
        <f t="shared" si="27"/>
        <v>1902.7916666666379</v>
      </c>
      <c r="G390" s="7">
        <f>G381*3/12+G393*9/12</f>
        <v>3.27</v>
      </c>
      <c r="H390" s="7">
        <f t="shared" si="24"/>
        <v>230.99400609655754</v>
      </c>
      <c r="I390" s="7">
        <f t="shared" si="25"/>
        <v>8.848930245215849</v>
      </c>
      <c r="J390" s="7">
        <f t="shared" si="26"/>
        <v>16.395992288043864</v>
      </c>
      <c r="K390" s="7">
        <f t="shared" si="28"/>
        <v>20.60442540185981</v>
      </c>
    </row>
    <row r="391" spans="1:11" ht="12.75">
      <c r="A391" s="2">
        <v>1902.11</v>
      </c>
      <c r="B391" s="7">
        <v>8.24</v>
      </c>
      <c r="C391" s="7">
        <v>0.3292</v>
      </c>
      <c r="D391" s="7">
        <v>0.6192</v>
      </c>
      <c r="E391" s="7">
        <v>8.467928926</v>
      </c>
      <c r="F391" s="7">
        <f t="shared" si="27"/>
        <v>1902.8749999999711</v>
      </c>
      <c r="G391" s="7">
        <f>G381*2/12+G393*10/12</f>
        <v>3.2800000000000002</v>
      </c>
      <c r="H391" s="7">
        <f t="shared" si="24"/>
        <v>229.58732140874844</v>
      </c>
      <c r="I391" s="7">
        <f t="shared" si="25"/>
        <v>9.17234784074757</v>
      </c>
      <c r="J391" s="7">
        <f t="shared" si="26"/>
        <v>17.25248415246323</v>
      </c>
      <c r="K391" s="7">
        <f t="shared" si="28"/>
        <v>20.40854125507218</v>
      </c>
    </row>
    <row r="392" spans="1:11" ht="12.75">
      <c r="A392" s="2">
        <v>1902.12</v>
      </c>
      <c r="B392" s="7">
        <v>8.05</v>
      </c>
      <c r="C392" s="7">
        <v>0.33</v>
      </c>
      <c r="D392" s="7">
        <v>0.63</v>
      </c>
      <c r="E392" s="7">
        <v>8.563094215</v>
      </c>
      <c r="F392" s="7">
        <f t="shared" si="27"/>
        <v>1902.9583333333044</v>
      </c>
      <c r="G392" s="7">
        <f>G381*1/12+G393*11/12</f>
        <v>3.29</v>
      </c>
      <c r="H392" s="7">
        <f t="shared" si="24"/>
        <v>221.80077111296856</v>
      </c>
      <c r="I392" s="7">
        <f t="shared" si="25"/>
        <v>9.092453971090636</v>
      </c>
      <c r="J392" s="7">
        <f t="shared" si="26"/>
        <v>17.35832121753667</v>
      </c>
      <c r="K392" s="7">
        <f t="shared" si="28"/>
        <v>19.63323212682384</v>
      </c>
    </row>
    <row r="393" spans="1:11" ht="12.75">
      <c r="A393" s="2">
        <v>1903.01</v>
      </c>
      <c r="B393" s="7">
        <v>8.46</v>
      </c>
      <c r="C393" s="7">
        <v>0.3317</v>
      </c>
      <c r="D393" s="7">
        <v>0.6217</v>
      </c>
      <c r="E393" s="7">
        <v>8.658259504</v>
      </c>
      <c r="F393" s="7">
        <f t="shared" si="27"/>
        <v>1903.0416666666376</v>
      </c>
      <c r="G393" s="7">
        <v>3.3</v>
      </c>
      <c r="H393" s="7">
        <f t="shared" si="24"/>
        <v>230.5354187037081</v>
      </c>
      <c r="I393" s="7">
        <f t="shared" si="25"/>
        <v>9.038841416550824</v>
      </c>
      <c r="J393" s="7">
        <f t="shared" si="26"/>
        <v>16.941355769278406</v>
      </c>
      <c r="K393" s="7">
        <f t="shared" si="28"/>
        <v>20.318132053828496</v>
      </c>
    </row>
    <row r="394" spans="1:11" ht="12.75">
      <c r="A394" s="2">
        <v>1903.02</v>
      </c>
      <c r="B394" s="7">
        <v>8.41</v>
      </c>
      <c r="C394" s="7">
        <v>0.3333</v>
      </c>
      <c r="D394" s="7">
        <v>0.6133</v>
      </c>
      <c r="E394" s="7">
        <v>8.658259504</v>
      </c>
      <c r="F394" s="7">
        <f t="shared" si="27"/>
        <v>1903.124999999971</v>
      </c>
      <c r="G394" s="7">
        <f>G393*11/12+G405*1/12</f>
        <v>3.308333333333333</v>
      </c>
      <c r="H394" s="7">
        <f aca="true" t="shared" si="29" ref="H394:H457">B394*$E$1716/E394</f>
        <v>229.17291622909988</v>
      </c>
      <c r="I394" s="7">
        <f aca="true" t="shared" si="30" ref="I394:I457">C394*$E$1716/E394</f>
        <v>9.082441495738287</v>
      </c>
      <c r="J394" s="7">
        <f aca="true" t="shared" si="31" ref="J394:J457">D394*$E$1716/E394</f>
        <v>16.712455353544225</v>
      </c>
      <c r="K394" s="7">
        <f t="shared" si="28"/>
        <v>20.107051517552808</v>
      </c>
    </row>
    <row r="395" spans="1:11" ht="12.75">
      <c r="A395" s="2">
        <v>1903.03</v>
      </c>
      <c r="B395" s="7">
        <v>8.08</v>
      </c>
      <c r="C395" s="7">
        <v>0.335</v>
      </c>
      <c r="D395" s="7">
        <v>0.605</v>
      </c>
      <c r="E395" s="7">
        <v>8.372844628</v>
      </c>
      <c r="F395" s="7">
        <f aca="true" t="shared" si="32" ref="F395:F458">F394+1/12</f>
        <v>1903.2083333333042</v>
      </c>
      <c r="G395" s="7">
        <f>G393*10/12+G405*2/12</f>
        <v>3.3166666666666664</v>
      </c>
      <c r="H395" s="7">
        <f t="shared" si="29"/>
        <v>227.68594482510684</v>
      </c>
      <c r="I395" s="7">
        <f t="shared" si="30"/>
        <v>9.439949445100346</v>
      </c>
      <c r="J395" s="7">
        <f t="shared" si="31"/>
        <v>17.048266908315547</v>
      </c>
      <c r="K395" s="7">
        <f t="shared" si="28"/>
        <v>19.884560384872835</v>
      </c>
    </row>
    <row r="396" spans="1:11" ht="12.75">
      <c r="A396" s="2">
        <v>1903.04</v>
      </c>
      <c r="B396" s="7">
        <v>7.75</v>
      </c>
      <c r="C396" s="7">
        <v>0.3367</v>
      </c>
      <c r="D396" s="7">
        <v>0.5967</v>
      </c>
      <c r="E396" s="7">
        <v>8.372844628</v>
      </c>
      <c r="F396" s="7">
        <f t="shared" si="32"/>
        <v>1903.2916666666374</v>
      </c>
      <c r="G396" s="7">
        <f>G393*9/12+G405*3/12</f>
        <v>3.325</v>
      </c>
      <c r="H396" s="7">
        <f t="shared" si="29"/>
        <v>218.3868901478438</v>
      </c>
      <c r="I396" s="7">
        <f t="shared" si="30"/>
        <v>9.487853666165034</v>
      </c>
      <c r="J396" s="7">
        <f t="shared" si="31"/>
        <v>16.814381593705598</v>
      </c>
      <c r="K396" s="7">
        <f t="shared" si="28"/>
        <v>18.980022601826263</v>
      </c>
    </row>
    <row r="397" spans="1:11" ht="12.75">
      <c r="A397" s="2">
        <v>1903.05</v>
      </c>
      <c r="B397" s="7">
        <v>7.6</v>
      </c>
      <c r="C397" s="7">
        <v>0.3383</v>
      </c>
      <c r="D397" s="7">
        <v>0.5883</v>
      </c>
      <c r="E397" s="7">
        <v>8.18251405</v>
      </c>
      <c r="F397" s="7">
        <f t="shared" si="32"/>
        <v>1903.3749999999707</v>
      </c>
      <c r="G397" s="7">
        <f>G393*8/12+G405*4/12</f>
        <v>3.333333333333333</v>
      </c>
      <c r="H397" s="7">
        <f t="shared" si="29"/>
        <v>219.14154855621663</v>
      </c>
      <c r="I397" s="7">
        <f t="shared" si="30"/>
        <v>9.75468235218001</v>
      </c>
      <c r="J397" s="7">
        <f t="shared" si="31"/>
        <v>16.96328592310819</v>
      </c>
      <c r="K397" s="7">
        <f t="shared" si="28"/>
        <v>18.95485872303987</v>
      </c>
    </row>
    <row r="398" spans="1:11" ht="12.75">
      <c r="A398" s="2">
        <v>1903.06</v>
      </c>
      <c r="B398" s="7">
        <v>7.18</v>
      </c>
      <c r="C398" s="7">
        <v>0.34</v>
      </c>
      <c r="D398" s="7">
        <v>0.58</v>
      </c>
      <c r="E398" s="7">
        <v>8.18251405</v>
      </c>
      <c r="F398" s="7">
        <f t="shared" si="32"/>
        <v>1903.458333333304</v>
      </c>
      <c r="G398" s="7">
        <f>G393*7/12+G405*5/12</f>
        <v>3.341666666666667</v>
      </c>
      <c r="H398" s="7">
        <f t="shared" si="29"/>
        <v>207.0310945570573</v>
      </c>
      <c r="I398" s="7">
        <f t="shared" si="30"/>
        <v>9.803700856462324</v>
      </c>
      <c r="J398" s="7">
        <f t="shared" si="31"/>
        <v>16.723960284553375</v>
      </c>
      <c r="K398" s="7">
        <f t="shared" si="28"/>
        <v>17.818551722968504</v>
      </c>
    </row>
    <row r="399" spans="1:11" ht="12.75">
      <c r="A399" s="2">
        <v>1903.07</v>
      </c>
      <c r="B399" s="7">
        <v>6.85</v>
      </c>
      <c r="C399" s="7">
        <v>0.3417</v>
      </c>
      <c r="D399" s="7">
        <v>0.5717</v>
      </c>
      <c r="E399" s="7">
        <v>8.18251405</v>
      </c>
      <c r="F399" s="7">
        <f t="shared" si="32"/>
        <v>1903.5416666666372</v>
      </c>
      <c r="G399" s="7">
        <f>G393*6/12+G405*6/12</f>
        <v>3.3499999999999996</v>
      </c>
      <c r="H399" s="7">
        <f t="shared" si="29"/>
        <v>197.5157378434321</v>
      </c>
      <c r="I399" s="7">
        <f t="shared" si="30"/>
        <v>9.852719360744635</v>
      </c>
      <c r="J399" s="7">
        <f t="shared" si="31"/>
        <v>16.484634645998558</v>
      </c>
      <c r="K399" s="7">
        <f t="shared" si="28"/>
        <v>16.918178414766654</v>
      </c>
    </row>
    <row r="400" spans="1:11" ht="12.75">
      <c r="A400" s="2">
        <v>1903.08</v>
      </c>
      <c r="B400" s="7">
        <v>6.63</v>
      </c>
      <c r="C400" s="7">
        <v>0.3433</v>
      </c>
      <c r="D400" s="7">
        <v>0.5633</v>
      </c>
      <c r="E400" s="7">
        <v>8.18251405</v>
      </c>
      <c r="F400" s="7">
        <f t="shared" si="32"/>
        <v>1903.6249999999704</v>
      </c>
      <c r="G400" s="7">
        <f>G393*5/12+G405*7/12</f>
        <v>3.3583333333333334</v>
      </c>
      <c r="H400" s="7">
        <f t="shared" si="29"/>
        <v>191.1721667010153</v>
      </c>
      <c r="I400" s="7">
        <f t="shared" si="30"/>
        <v>9.898854423598575</v>
      </c>
      <c r="J400" s="7">
        <f t="shared" si="31"/>
        <v>16.242425566015374</v>
      </c>
      <c r="K400" s="7">
        <f t="shared" si="28"/>
        <v>16.29911879090349</v>
      </c>
    </row>
    <row r="401" spans="1:11" ht="12.75">
      <c r="A401" s="2">
        <v>1903.09</v>
      </c>
      <c r="B401" s="7">
        <v>6.47</v>
      </c>
      <c r="C401" s="7">
        <v>0.345</v>
      </c>
      <c r="D401" s="7">
        <v>0.555</v>
      </c>
      <c r="E401" s="7">
        <v>8.277679339</v>
      </c>
      <c r="F401" s="7">
        <f t="shared" si="32"/>
        <v>1903.7083333333037</v>
      </c>
      <c r="G401" s="7">
        <f>G393*4/12+G405*8/12</f>
        <v>3.3666666666666663</v>
      </c>
      <c r="H401" s="7">
        <f t="shared" si="29"/>
        <v>184.41386739975044</v>
      </c>
      <c r="I401" s="7">
        <f t="shared" si="30"/>
        <v>9.833506066910958</v>
      </c>
      <c r="J401" s="7">
        <f t="shared" si="31"/>
        <v>15.819118455465457</v>
      </c>
      <c r="K401" s="7">
        <f t="shared" si="28"/>
        <v>15.654359115196911</v>
      </c>
    </row>
    <row r="402" spans="1:11" ht="12.75">
      <c r="A402" s="2">
        <v>1903.1</v>
      </c>
      <c r="B402" s="7">
        <v>6.26</v>
      </c>
      <c r="C402" s="7">
        <v>0.3467</v>
      </c>
      <c r="D402" s="7">
        <v>0.5467</v>
      </c>
      <c r="E402" s="7">
        <v>8.18251405</v>
      </c>
      <c r="F402" s="7">
        <f t="shared" si="32"/>
        <v>1903.791666666637</v>
      </c>
      <c r="G402" s="7">
        <f>G393*3/12+G405*9/12</f>
        <v>3.3749999999999996</v>
      </c>
      <c r="H402" s="7">
        <f t="shared" si="29"/>
        <v>180.5034334160416</v>
      </c>
      <c r="I402" s="7">
        <f t="shared" si="30"/>
        <v>9.9968914321632</v>
      </c>
      <c r="J402" s="7">
        <f t="shared" si="31"/>
        <v>15.763774288905742</v>
      </c>
      <c r="K402" s="7">
        <f t="shared" si="28"/>
        <v>15.252943825778832</v>
      </c>
    </row>
    <row r="403" spans="1:11" ht="12.75">
      <c r="A403" s="2">
        <v>1903.11</v>
      </c>
      <c r="B403" s="7">
        <v>6.28</v>
      </c>
      <c r="C403" s="7">
        <v>0.3483</v>
      </c>
      <c r="D403" s="7">
        <v>0.5383</v>
      </c>
      <c r="E403" s="7">
        <v>8.087381157</v>
      </c>
      <c r="F403" s="7">
        <f t="shared" si="32"/>
        <v>1903.8749999999702</v>
      </c>
      <c r="G403" s="7">
        <f>G393*2/12+G405*10/12</f>
        <v>3.3833333333333333</v>
      </c>
      <c r="H403" s="7">
        <f t="shared" si="29"/>
        <v>183.2101902007585</v>
      </c>
      <c r="I403" s="7">
        <f t="shared" si="30"/>
        <v>10.16116389282232</v>
      </c>
      <c r="J403" s="7">
        <f t="shared" si="31"/>
        <v>15.704147354310235</v>
      </c>
      <c r="K403" s="7">
        <f t="shared" si="28"/>
        <v>15.407877534297892</v>
      </c>
    </row>
    <row r="404" spans="1:11" ht="12.75">
      <c r="A404" s="2">
        <v>1903.12</v>
      </c>
      <c r="B404" s="7">
        <v>6.57</v>
      </c>
      <c r="C404" s="7">
        <v>0.35</v>
      </c>
      <c r="D404" s="7">
        <v>0.53</v>
      </c>
      <c r="E404" s="7">
        <v>8.087381157</v>
      </c>
      <c r="F404" s="7">
        <f t="shared" si="32"/>
        <v>1903.9583333333035</v>
      </c>
      <c r="G404" s="7">
        <f>G393*1/12+G405*11/12</f>
        <v>3.3916666666666666</v>
      </c>
      <c r="H404" s="7">
        <f t="shared" si="29"/>
        <v>191.670533378819</v>
      </c>
      <c r="I404" s="7">
        <f t="shared" si="30"/>
        <v>10.210759008004054</v>
      </c>
      <c r="J404" s="7">
        <f t="shared" si="31"/>
        <v>15.462006497834711</v>
      </c>
      <c r="K404" s="7">
        <f t="shared" si="28"/>
        <v>16.042894140050137</v>
      </c>
    </row>
    <row r="405" spans="1:11" ht="12.75">
      <c r="A405" s="2">
        <v>1904.01</v>
      </c>
      <c r="B405" s="7">
        <v>6.68</v>
      </c>
      <c r="C405" s="7">
        <v>0.3467</v>
      </c>
      <c r="D405" s="7">
        <v>0.5267</v>
      </c>
      <c r="E405" s="7">
        <v>8.277679339</v>
      </c>
      <c r="F405" s="7">
        <f t="shared" si="32"/>
        <v>1904.0416666666367</v>
      </c>
      <c r="G405" s="7">
        <v>3.4</v>
      </c>
      <c r="H405" s="7">
        <f t="shared" si="29"/>
        <v>190.39947978830492</v>
      </c>
      <c r="I405" s="7">
        <f t="shared" si="30"/>
        <v>9.881961024342115</v>
      </c>
      <c r="J405" s="7">
        <f t="shared" si="31"/>
        <v>15.012485928817394</v>
      </c>
      <c r="K405" s="7">
        <f t="shared" si="28"/>
        <v>15.861833914033634</v>
      </c>
    </row>
    <row r="406" spans="1:11" ht="12.75">
      <c r="A406" s="2">
        <v>1904.02</v>
      </c>
      <c r="B406" s="7">
        <v>6.5</v>
      </c>
      <c r="C406" s="7">
        <v>0.3433</v>
      </c>
      <c r="D406" s="7">
        <v>0.5233</v>
      </c>
      <c r="E406" s="7">
        <v>8.467928926</v>
      </c>
      <c r="F406" s="7">
        <f t="shared" si="32"/>
        <v>1904.12499999997</v>
      </c>
      <c r="G406" s="7">
        <f>G405*11/12+G417*1/12</f>
        <v>3.4066666666666667</v>
      </c>
      <c r="H406" s="7">
        <f t="shared" si="29"/>
        <v>181.10650353845446</v>
      </c>
      <c r="I406" s="7">
        <f t="shared" si="30"/>
        <v>9.565209640730986</v>
      </c>
      <c r="J406" s="7">
        <f t="shared" si="31"/>
        <v>14.58046666179588</v>
      </c>
      <c r="K406" s="7">
        <f t="shared" si="28"/>
        <v>15.021498380331431</v>
      </c>
    </row>
    <row r="407" spans="1:11" ht="12.75">
      <c r="A407" s="2">
        <v>1904.03</v>
      </c>
      <c r="B407" s="7">
        <v>6.48</v>
      </c>
      <c r="C407" s="7">
        <v>0.34</v>
      </c>
      <c r="D407" s="7">
        <v>0.52</v>
      </c>
      <c r="E407" s="7">
        <v>8.372844628</v>
      </c>
      <c r="F407" s="7">
        <f t="shared" si="32"/>
        <v>1904.2083333333032</v>
      </c>
      <c r="G407" s="7">
        <f>G405*10/12+G417*2/12</f>
        <v>3.4133333333333336</v>
      </c>
      <c r="H407" s="7">
        <f t="shared" si="29"/>
        <v>182.59961911716488</v>
      </c>
      <c r="I407" s="7">
        <f t="shared" si="30"/>
        <v>9.580844212937663</v>
      </c>
      <c r="J407" s="7">
        <f t="shared" si="31"/>
        <v>14.653055855081133</v>
      </c>
      <c r="K407" s="7">
        <f t="shared" si="28"/>
        <v>15.081930176258856</v>
      </c>
    </row>
    <row r="408" spans="1:11" ht="12.75">
      <c r="A408" s="2">
        <v>1904.04</v>
      </c>
      <c r="B408" s="7">
        <v>6.64</v>
      </c>
      <c r="C408" s="7">
        <v>0.3367</v>
      </c>
      <c r="D408" s="7">
        <v>0.5167</v>
      </c>
      <c r="E408" s="7">
        <v>8.277679339</v>
      </c>
      <c r="F408" s="7">
        <f t="shared" si="32"/>
        <v>1904.2916666666365</v>
      </c>
      <c r="G408" s="7">
        <f>G405*9/12+G417*3/12</f>
        <v>3.42</v>
      </c>
      <c r="H408" s="7">
        <f t="shared" si="29"/>
        <v>189.25936314286596</v>
      </c>
      <c r="I408" s="7">
        <f t="shared" si="30"/>
        <v>9.596931862982375</v>
      </c>
      <c r="J408" s="7">
        <f t="shared" si="31"/>
        <v>14.72745676745766</v>
      </c>
      <c r="K408" s="7">
        <f t="shared" si="28"/>
        <v>15.565490611691477</v>
      </c>
    </row>
    <row r="409" spans="1:11" ht="12.75">
      <c r="A409" s="2">
        <v>1904.05</v>
      </c>
      <c r="B409" s="7">
        <v>6.5</v>
      </c>
      <c r="C409" s="7">
        <v>0.3333</v>
      </c>
      <c r="D409" s="7">
        <v>0.5133</v>
      </c>
      <c r="E409" s="7">
        <v>8.087381157</v>
      </c>
      <c r="F409" s="7">
        <f t="shared" si="32"/>
        <v>1904.3749999999698</v>
      </c>
      <c r="G409" s="7">
        <f>G405*8/12+G417*4/12</f>
        <v>3.4266666666666667</v>
      </c>
      <c r="H409" s="7">
        <f t="shared" si="29"/>
        <v>189.62838157721816</v>
      </c>
      <c r="I409" s="7">
        <f t="shared" si="30"/>
        <v>9.723559935336432</v>
      </c>
      <c r="J409" s="7">
        <f t="shared" si="31"/>
        <v>14.974807425167088</v>
      </c>
      <c r="K409" s="7">
        <f t="shared" si="28"/>
        <v>15.525820896254633</v>
      </c>
    </row>
    <row r="410" spans="1:11" ht="12.75">
      <c r="A410" s="2">
        <v>1904.06</v>
      </c>
      <c r="B410" s="7">
        <v>6.51</v>
      </c>
      <c r="C410" s="7">
        <v>0.33</v>
      </c>
      <c r="D410" s="7">
        <v>0.51</v>
      </c>
      <c r="E410" s="7">
        <v>8.087381157</v>
      </c>
      <c r="F410" s="7">
        <f t="shared" si="32"/>
        <v>1904.458333333303</v>
      </c>
      <c r="G410" s="7">
        <f>G405*7/12+G417*5/12</f>
        <v>3.4333333333333336</v>
      </c>
      <c r="H410" s="7">
        <f t="shared" si="29"/>
        <v>189.9201175488754</v>
      </c>
      <c r="I410" s="7">
        <f t="shared" si="30"/>
        <v>9.627287064689536</v>
      </c>
      <c r="J410" s="7">
        <f t="shared" si="31"/>
        <v>14.878534554520193</v>
      </c>
      <c r="K410" s="7">
        <f t="shared" si="28"/>
        <v>15.474433638652647</v>
      </c>
    </row>
    <row r="411" spans="1:11" ht="12.75">
      <c r="A411" s="2">
        <v>1904.07</v>
      </c>
      <c r="B411" s="7">
        <v>6.78</v>
      </c>
      <c r="C411" s="7">
        <v>0.3267</v>
      </c>
      <c r="D411" s="7">
        <v>0.5067</v>
      </c>
      <c r="E411" s="7">
        <v>8.087381157</v>
      </c>
      <c r="F411" s="7">
        <f t="shared" si="32"/>
        <v>1904.5416666666363</v>
      </c>
      <c r="G411" s="7">
        <f>G405*6/12+G417*6/12</f>
        <v>3.44</v>
      </c>
      <c r="H411" s="7">
        <f t="shared" si="29"/>
        <v>197.79698878362143</v>
      </c>
      <c r="I411" s="7">
        <f t="shared" si="30"/>
        <v>9.531014194042642</v>
      </c>
      <c r="J411" s="7">
        <f t="shared" si="31"/>
        <v>14.7822616838733</v>
      </c>
      <c r="K411" s="7">
        <f t="shared" si="28"/>
        <v>16.036401629624102</v>
      </c>
    </row>
    <row r="412" spans="1:11" ht="12.75">
      <c r="A412" s="2">
        <v>1904.08</v>
      </c>
      <c r="B412" s="7">
        <v>7.01</v>
      </c>
      <c r="C412" s="7">
        <v>0.3233</v>
      </c>
      <c r="D412" s="7">
        <v>0.5033</v>
      </c>
      <c r="E412" s="7">
        <v>8.18251405</v>
      </c>
      <c r="F412" s="7">
        <f t="shared" si="32"/>
        <v>1904.6249999999695</v>
      </c>
      <c r="G412" s="7">
        <f>G405*5/12+G417*7/12</f>
        <v>3.4466666666666663</v>
      </c>
      <c r="H412" s="7">
        <f t="shared" si="29"/>
        <v>202.12924412882614</v>
      </c>
      <c r="I412" s="7">
        <f t="shared" si="30"/>
        <v>9.32216613792432</v>
      </c>
      <c r="J412" s="7">
        <f t="shared" si="31"/>
        <v>14.512360708992608</v>
      </c>
      <c r="K412" s="7">
        <f t="shared" si="28"/>
        <v>16.304651978851027</v>
      </c>
    </row>
    <row r="413" spans="1:11" ht="12.75">
      <c r="A413" s="2">
        <v>1904.09</v>
      </c>
      <c r="B413" s="7">
        <v>7.32</v>
      </c>
      <c r="C413" s="7">
        <v>0.32</v>
      </c>
      <c r="D413" s="7">
        <v>0.5</v>
      </c>
      <c r="E413" s="7">
        <v>8.277679339</v>
      </c>
      <c r="F413" s="7">
        <f t="shared" si="32"/>
        <v>1904.7083333333028</v>
      </c>
      <c r="G413" s="7">
        <f>G405*4/12+G417*8/12</f>
        <v>3.453333333333333</v>
      </c>
      <c r="H413" s="7">
        <f t="shared" si="29"/>
        <v>208.6413461153282</v>
      </c>
      <c r="I413" s="7">
        <f t="shared" si="30"/>
        <v>9.120933163511614</v>
      </c>
      <c r="J413" s="7">
        <f t="shared" si="31"/>
        <v>14.251458067986896</v>
      </c>
      <c r="K413" s="7">
        <f t="shared" si="28"/>
        <v>16.742600049163688</v>
      </c>
    </row>
    <row r="414" spans="1:11" ht="12.75">
      <c r="A414" s="2">
        <v>1904.1</v>
      </c>
      <c r="B414" s="7">
        <v>7.75</v>
      </c>
      <c r="C414" s="7">
        <v>0.3167</v>
      </c>
      <c r="D414" s="7">
        <v>0.4967</v>
      </c>
      <c r="E414" s="7">
        <v>8.277679339</v>
      </c>
      <c r="F414" s="7">
        <f t="shared" si="32"/>
        <v>1904.791666666636</v>
      </c>
      <c r="G414" s="7">
        <f>G405*3/12+G417*9/12</f>
        <v>3.46</v>
      </c>
      <c r="H414" s="7">
        <f t="shared" si="29"/>
        <v>220.89760005379688</v>
      </c>
      <c r="I414" s="7">
        <f t="shared" si="30"/>
        <v>9.0268735402629</v>
      </c>
      <c r="J414" s="7">
        <f t="shared" si="31"/>
        <v>14.157398444738183</v>
      </c>
      <c r="K414" s="7">
        <f t="shared" si="28"/>
        <v>17.633197370821392</v>
      </c>
    </row>
    <row r="415" spans="1:11" ht="12.75">
      <c r="A415" s="2">
        <v>1904.11</v>
      </c>
      <c r="B415" s="7">
        <v>8.17</v>
      </c>
      <c r="C415" s="7">
        <v>0.3133</v>
      </c>
      <c r="D415" s="7">
        <v>0.4933</v>
      </c>
      <c r="E415" s="7">
        <v>8.467928926</v>
      </c>
      <c r="F415" s="7">
        <f t="shared" si="32"/>
        <v>1904.8749999999693</v>
      </c>
      <c r="G415" s="7">
        <f>G405*2/12+G417*10/12</f>
        <v>3.466666666666667</v>
      </c>
      <c r="H415" s="7">
        <f t="shared" si="29"/>
        <v>227.63694367833426</v>
      </c>
      <c r="I415" s="7">
        <f t="shared" si="30"/>
        <v>8.729333470553506</v>
      </c>
      <c r="J415" s="7">
        <f t="shared" si="31"/>
        <v>13.744590491618396</v>
      </c>
      <c r="K415" s="7">
        <f t="shared" si="28"/>
        <v>18.07620022377006</v>
      </c>
    </row>
    <row r="416" spans="1:11" ht="12.75">
      <c r="A416" s="2">
        <v>1904.12</v>
      </c>
      <c r="B416" s="7">
        <v>8.25</v>
      </c>
      <c r="C416" s="7">
        <v>0.31</v>
      </c>
      <c r="D416" s="7">
        <v>0.49</v>
      </c>
      <c r="E416" s="7">
        <v>8.467928926</v>
      </c>
      <c r="F416" s="7">
        <f t="shared" si="32"/>
        <v>1904.9583333333026</v>
      </c>
      <c r="G416" s="7">
        <f>G405*1/12+G417*11/12</f>
        <v>3.473333333333333</v>
      </c>
      <c r="H416" s="7">
        <f t="shared" si="29"/>
        <v>229.86594679880758</v>
      </c>
      <c r="I416" s="7">
        <f t="shared" si="30"/>
        <v>8.63738709183398</v>
      </c>
      <c r="J416" s="7">
        <f t="shared" si="31"/>
        <v>13.652644112898873</v>
      </c>
      <c r="K416" s="7">
        <f t="shared" si="28"/>
        <v>18.159679118703195</v>
      </c>
    </row>
    <row r="417" spans="1:11" ht="12.75">
      <c r="A417" s="2">
        <v>1905.01</v>
      </c>
      <c r="B417" s="7">
        <v>8.43</v>
      </c>
      <c r="C417" s="7">
        <v>0.3117</v>
      </c>
      <c r="D417" s="7">
        <v>0.505</v>
      </c>
      <c r="E417" s="7">
        <v>8.467928926</v>
      </c>
      <c r="F417" s="7">
        <f t="shared" si="32"/>
        <v>1905.0416666666358</v>
      </c>
      <c r="G417" s="7">
        <v>3.48</v>
      </c>
      <c r="H417" s="7">
        <f t="shared" si="29"/>
        <v>234.88120381987247</v>
      </c>
      <c r="I417" s="7">
        <f t="shared" si="30"/>
        <v>8.684753408144038</v>
      </c>
      <c r="J417" s="7">
        <f t="shared" si="31"/>
        <v>14.070582197987616</v>
      </c>
      <c r="K417" s="7">
        <f t="shared" si="28"/>
        <v>18.459852032455842</v>
      </c>
    </row>
    <row r="418" spans="1:11" ht="12.75">
      <c r="A418" s="2">
        <v>1905.02</v>
      </c>
      <c r="B418" s="7">
        <v>8.8</v>
      </c>
      <c r="C418" s="7">
        <v>0.3133</v>
      </c>
      <c r="D418" s="7">
        <v>0.52</v>
      </c>
      <c r="E418" s="7">
        <v>8.467928926</v>
      </c>
      <c r="F418" s="7">
        <f t="shared" si="32"/>
        <v>1905.124999999969</v>
      </c>
      <c r="G418" s="7">
        <f>G417*11/12+G429*1/12</f>
        <v>3.475833333333333</v>
      </c>
      <c r="H418" s="7">
        <f t="shared" si="29"/>
        <v>245.19034325206144</v>
      </c>
      <c r="I418" s="7">
        <f t="shared" si="30"/>
        <v>8.729333470553506</v>
      </c>
      <c r="J418" s="7">
        <f t="shared" si="31"/>
        <v>14.488520283076356</v>
      </c>
      <c r="K418" s="7">
        <f t="shared" si="28"/>
        <v>19.16899637582983</v>
      </c>
    </row>
    <row r="419" spans="1:11" ht="12.75">
      <c r="A419" s="2">
        <v>1905.03</v>
      </c>
      <c r="B419" s="7">
        <v>9.05</v>
      </c>
      <c r="C419" s="7">
        <v>0.315</v>
      </c>
      <c r="D419" s="7">
        <v>0.535</v>
      </c>
      <c r="E419" s="7">
        <v>8.372844628</v>
      </c>
      <c r="F419" s="7">
        <f t="shared" si="32"/>
        <v>1905.2083333333023</v>
      </c>
      <c r="G419" s="7">
        <f>G417*10/12+G429*2/12</f>
        <v>3.4716666666666667</v>
      </c>
      <c r="H419" s="7">
        <f t="shared" si="29"/>
        <v>255.01952978554667</v>
      </c>
      <c r="I419" s="7">
        <f t="shared" si="30"/>
        <v>8.87637037375107</v>
      </c>
      <c r="J419" s="7">
        <f t="shared" si="31"/>
        <v>15.07574015859309</v>
      </c>
      <c r="K419" s="7">
        <f t="shared" si="28"/>
        <v>19.831506074218417</v>
      </c>
    </row>
    <row r="420" spans="1:11" ht="12.75">
      <c r="A420" s="2">
        <v>1905.04</v>
      </c>
      <c r="B420" s="7">
        <v>8.94</v>
      </c>
      <c r="C420" s="7">
        <v>0.3167</v>
      </c>
      <c r="D420" s="7">
        <v>0.55</v>
      </c>
      <c r="E420" s="7">
        <v>8.372844628</v>
      </c>
      <c r="F420" s="7">
        <f t="shared" si="32"/>
        <v>1905.2916666666356</v>
      </c>
      <c r="G420" s="7">
        <f>G417*9/12+G429*3/12</f>
        <v>3.4675</v>
      </c>
      <c r="H420" s="7">
        <f t="shared" si="29"/>
        <v>251.91984489312563</v>
      </c>
      <c r="I420" s="7">
        <f t="shared" si="30"/>
        <v>8.924274594815758</v>
      </c>
      <c r="J420" s="7">
        <f t="shared" si="31"/>
        <v>15.498424462105046</v>
      </c>
      <c r="K420" s="7">
        <f t="shared" si="28"/>
        <v>19.482927524711286</v>
      </c>
    </row>
    <row r="421" spans="1:11" ht="12.75">
      <c r="A421" s="2">
        <v>1905.05</v>
      </c>
      <c r="B421" s="7">
        <v>8.5</v>
      </c>
      <c r="C421" s="7">
        <v>0.3183</v>
      </c>
      <c r="D421" s="7">
        <v>0.565</v>
      </c>
      <c r="E421" s="7">
        <v>8.277679339</v>
      </c>
      <c r="F421" s="7">
        <f t="shared" si="32"/>
        <v>1905.3749999999688</v>
      </c>
      <c r="G421" s="7">
        <f>G417*8/12+G429*4/12</f>
        <v>3.463333333333333</v>
      </c>
      <c r="H421" s="7">
        <f t="shared" si="29"/>
        <v>242.27478715577723</v>
      </c>
      <c r="I421" s="7">
        <f t="shared" si="30"/>
        <v>9.072478206080458</v>
      </c>
      <c r="J421" s="7">
        <f t="shared" si="31"/>
        <v>16.10414761682519</v>
      </c>
      <c r="K421" s="7">
        <f t="shared" si="28"/>
        <v>18.629487509845124</v>
      </c>
    </row>
    <row r="422" spans="1:11" ht="12.75">
      <c r="A422" s="2">
        <v>1905.06</v>
      </c>
      <c r="B422" s="7">
        <v>8.6</v>
      </c>
      <c r="C422" s="7">
        <v>0.32</v>
      </c>
      <c r="D422" s="7">
        <v>0.58</v>
      </c>
      <c r="E422" s="7">
        <v>8.277679339</v>
      </c>
      <c r="F422" s="7">
        <f t="shared" si="32"/>
        <v>1905.458333333302</v>
      </c>
      <c r="G422" s="7">
        <f>G417*7/12+G429*5/12</f>
        <v>3.4591666666666665</v>
      </c>
      <c r="H422" s="7">
        <f t="shared" si="29"/>
        <v>245.1250787693746</v>
      </c>
      <c r="I422" s="7">
        <f t="shared" si="30"/>
        <v>9.120933163511614</v>
      </c>
      <c r="J422" s="7">
        <f t="shared" si="31"/>
        <v>16.531691358864798</v>
      </c>
      <c r="K422" s="7">
        <f t="shared" si="28"/>
        <v>18.73586238618353</v>
      </c>
    </row>
    <row r="423" spans="1:11" ht="12.75">
      <c r="A423" s="2">
        <v>1905.07</v>
      </c>
      <c r="B423" s="7">
        <v>8.87</v>
      </c>
      <c r="C423" s="7">
        <v>0.3217</v>
      </c>
      <c r="D423" s="7">
        <v>0.595</v>
      </c>
      <c r="E423" s="7">
        <v>8.277679339</v>
      </c>
      <c r="F423" s="7">
        <f t="shared" si="32"/>
        <v>1905.5416666666354</v>
      </c>
      <c r="G423" s="7">
        <f>G417*6/12+G429*6/12</f>
        <v>3.455</v>
      </c>
      <c r="H423" s="7">
        <f t="shared" si="29"/>
        <v>252.82086612608754</v>
      </c>
      <c r="I423" s="7">
        <f t="shared" si="30"/>
        <v>9.169388120942768</v>
      </c>
      <c r="J423" s="7">
        <f t="shared" si="31"/>
        <v>16.959235100904404</v>
      </c>
      <c r="K423" s="7">
        <f t="shared" si="28"/>
        <v>19.20588330954805</v>
      </c>
    </row>
    <row r="424" spans="1:11" ht="12.75">
      <c r="A424" s="2">
        <v>1905.08</v>
      </c>
      <c r="B424" s="7">
        <v>9.2</v>
      </c>
      <c r="C424" s="7">
        <v>0.3233</v>
      </c>
      <c r="D424" s="7">
        <v>0.61</v>
      </c>
      <c r="E424" s="7">
        <v>8.372844628</v>
      </c>
      <c r="F424" s="7">
        <f t="shared" si="32"/>
        <v>1905.6249999999686</v>
      </c>
      <c r="G424" s="7">
        <f>G417*5/12+G429*7/12</f>
        <v>3.4508333333333336</v>
      </c>
      <c r="H424" s="7">
        <f t="shared" si="29"/>
        <v>259.2463728206662</v>
      </c>
      <c r="I424" s="7">
        <f t="shared" si="30"/>
        <v>9.110255688361018</v>
      </c>
      <c r="J424" s="7">
        <f t="shared" si="31"/>
        <v>17.189161676152867</v>
      </c>
      <c r="K424" s="7">
        <f t="shared" si="28"/>
        <v>19.573308430803717</v>
      </c>
    </row>
    <row r="425" spans="1:11" ht="12.75">
      <c r="A425" s="2">
        <v>1905.09</v>
      </c>
      <c r="B425" s="7">
        <v>9.23</v>
      </c>
      <c r="C425" s="7">
        <v>0.325</v>
      </c>
      <c r="D425" s="7">
        <v>0.625</v>
      </c>
      <c r="E425" s="7">
        <v>8.277679339</v>
      </c>
      <c r="F425" s="7">
        <f t="shared" si="32"/>
        <v>1905.7083333333019</v>
      </c>
      <c r="G425" s="7">
        <f>G417*4/12+G429*8/12</f>
        <v>3.4466666666666663</v>
      </c>
      <c r="H425" s="7">
        <f t="shared" si="29"/>
        <v>263.08191593503807</v>
      </c>
      <c r="I425" s="7">
        <f t="shared" si="30"/>
        <v>9.263447744191483</v>
      </c>
      <c r="J425" s="7">
        <f t="shared" si="31"/>
        <v>17.81432258498362</v>
      </c>
      <c r="K425" s="7">
        <f t="shared" si="28"/>
        <v>19.743492419697773</v>
      </c>
    </row>
    <row r="426" spans="1:11" ht="12.75">
      <c r="A426" s="2">
        <v>1905.1</v>
      </c>
      <c r="B426" s="7">
        <v>9.36</v>
      </c>
      <c r="C426" s="7">
        <v>0.3267</v>
      </c>
      <c r="D426" s="7">
        <v>0.64</v>
      </c>
      <c r="E426" s="7">
        <v>8.277679339</v>
      </c>
      <c r="F426" s="7">
        <f t="shared" si="32"/>
        <v>1905.7916666666351</v>
      </c>
      <c r="G426" s="7">
        <f>G417*3/12+G429*9/12</f>
        <v>3.4425000000000003</v>
      </c>
      <c r="H426" s="7">
        <f t="shared" si="29"/>
        <v>266.78729503271467</v>
      </c>
      <c r="I426" s="7">
        <f t="shared" si="30"/>
        <v>9.311902701622637</v>
      </c>
      <c r="J426" s="7">
        <f t="shared" si="31"/>
        <v>18.241866327023228</v>
      </c>
      <c r="K426" s="7">
        <f t="shared" si="28"/>
        <v>19.89739481432953</v>
      </c>
    </row>
    <row r="427" spans="1:11" ht="12.75">
      <c r="A427" s="2">
        <v>1905.11</v>
      </c>
      <c r="B427" s="7">
        <v>9.31</v>
      </c>
      <c r="C427" s="7">
        <v>0.3283</v>
      </c>
      <c r="D427" s="7">
        <v>0.655</v>
      </c>
      <c r="E427" s="7">
        <v>8.372844628</v>
      </c>
      <c r="F427" s="7">
        <f t="shared" si="32"/>
        <v>1905.8749999999684</v>
      </c>
      <c r="G427" s="7">
        <f>G417*2/12+G429*10/12</f>
        <v>3.438333333333334</v>
      </c>
      <c r="H427" s="7">
        <f t="shared" si="29"/>
        <v>262.34605771308725</v>
      </c>
      <c r="I427" s="7">
        <f t="shared" si="30"/>
        <v>9.251150456198337</v>
      </c>
      <c r="J427" s="7">
        <f t="shared" si="31"/>
        <v>18.457214586688735</v>
      </c>
      <c r="K427" s="7">
        <f t="shared" si="28"/>
        <v>19.44352569326498</v>
      </c>
    </row>
    <row r="428" spans="1:11" ht="12.75">
      <c r="A428" s="2">
        <v>1905.12</v>
      </c>
      <c r="B428" s="7">
        <v>9.54</v>
      </c>
      <c r="C428" s="7">
        <v>0.33</v>
      </c>
      <c r="D428" s="7">
        <v>0.67</v>
      </c>
      <c r="E428" s="7">
        <v>8.467928926</v>
      </c>
      <c r="F428" s="7">
        <f t="shared" si="32"/>
        <v>1905.9583333333017</v>
      </c>
      <c r="G428" s="7">
        <f>G417*1/12+G429*11/12</f>
        <v>3.434166666666667</v>
      </c>
      <c r="H428" s="7">
        <f t="shared" si="29"/>
        <v>265.80862211643927</v>
      </c>
      <c r="I428" s="7">
        <f t="shared" si="30"/>
        <v>9.194637871952303</v>
      </c>
      <c r="J428" s="7">
        <f t="shared" si="31"/>
        <v>18.667901133963767</v>
      </c>
      <c r="K428" s="7">
        <f t="shared" si="28"/>
        <v>19.577960809096115</v>
      </c>
    </row>
    <row r="429" spans="1:11" ht="12.75">
      <c r="A429" s="2">
        <v>1906.01</v>
      </c>
      <c r="B429" s="7">
        <v>9.87</v>
      </c>
      <c r="C429" s="7">
        <v>0.3358</v>
      </c>
      <c r="D429" s="7">
        <v>0.6775</v>
      </c>
      <c r="E429" s="7">
        <v>8.467928926</v>
      </c>
      <c r="F429" s="7">
        <f t="shared" si="32"/>
        <v>1906.041666666635</v>
      </c>
      <c r="G429" s="7">
        <v>3.43</v>
      </c>
      <c r="H429" s="7">
        <f t="shared" si="29"/>
        <v>275.00325998839156</v>
      </c>
      <c r="I429" s="7">
        <f t="shared" si="30"/>
        <v>9.356240598186616</v>
      </c>
      <c r="J429" s="7">
        <f t="shared" si="31"/>
        <v>18.876870176508138</v>
      </c>
      <c r="K429" s="7">
        <f t="shared" si="28"/>
        <v>20.132402260807893</v>
      </c>
    </row>
    <row r="430" spans="1:11" ht="12.75">
      <c r="A430" s="2">
        <v>1906.02</v>
      </c>
      <c r="B430" s="7">
        <v>9.8</v>
      </c>
      <c r="C430" s="7">
        <v>0.3417</v>
      </c>
      <c r="D430" s="7">
        <v>0.685</v>
      </c>
      <c r="E430" s="7">
        <v>8.467928926</v>
      </c>
      <c r="F430" s="7">
        <f t="shared" si="32"/>
        <v>1906.1249999999682</v>
      </c>
      <c r="G430" s="7">
        <f>G429*11/12+G441*1/12</f>
        <v>3.45</v>
      </c>
      <c r="H430" s="7">
        <f t="shared" si="29"/>
        <v>273.0528822579775</v>
      </c>
      <c r="I430" s="7">
        <f t="shared" si="30"/>
        <v>9.52062957832152</v>
      </c>
      <c r="J430" s="7">
        <f t="shared" si="31"/>
        <v>19.08583921905251</v>
      </c>
      <c r="K430" s="7">
        <f t="shared" si="28"/>
        <v>19.86675256367589</v>
      </c>
    </row>
    <row r="431" spans="1:11" ht="12.75">
      <c r="A431" s="2">
        <v>1906.03</v>
      </c>
      <c r="B431" s="7">
        <v>9.56</v>
      </c>
      <c r="C431" s="7">
        <v>0.3475</v>
      </c>
      <c r="D431" s="7">
        <v>0.6925</v>
      </c>
      <c r="E431" s="7">
        <v>8.467928926</v>
      </c>
      <c r="F431" s="7">
        <f t="shared" si="32"/>
        <v>1906.2083333333014</v>
      </c>
      <c r="G431" s="7">
        <f>G429*10/12+G441*2/12</f>
        <v>3.4700000000000006</v>
      </c>
      <c r="H431" s="7">
        <f t="shared" si="29"/>
        <v>266.3658728965577</v>
      </c>
      <c r="I431" s="7">
        <f t="shared" si="30"/>
        <v>9.682232304555834</v>
      </c>
      <c r="J431" s="7">
        <f t="shared" si="31"/>
        <v>19.29480826159688</v>
      </c>
      <c r="K431" s="7">
        <f t="shared" si="28"/>
        <v>19.25945302085411</v>
      </c>
    </row>
    <row r="432" spans="1:11" ht="12.75">
      <c r="A432" s="2">
        <v>1906.04</v>
      </c>
      <c r="B432" s="7">
        <v>9.43</v>
      </c>
      <c r="C432" s="7">
        <v>0.3533</v>
      </c>
      <c r="D432" s="7">
        <v>0.7</v>
      </c>
      <c r="E432" s="7">
        <v>8.467928926</v>
      </c>
      <c r="F432" s="7">
        <f t="shared" si="32"/>
        <v>1906.2916666666347</v>
      </c>
      <c r="G432" s="7">
        <f>G429*9/12+G441*3/12</f>
        <v>3.49</v>
      </c>
      <c r="H432" s="7">
        <f t="shared" si="29"/>
        <v>262.74374282578856</v>
      </c>
      <c r="I432" s="7">
        <f t="shared" si="30"/>
        <v>9.843835030790148</v>
      </c>
      <c r="J432" s="7">
        <f t="shared" si="31"/>
        <v>19.503777304141245</v>
      </c>
      <c r="K432" s="7">
        <f t="shared" si="28"/>
        <v>18.87620499611588</v>
      </c>
    </row>
    <row r="433" spans="1:11" ht="12.75">
      <c r="A433" s="2">
        <v>1906.05</v>
      </c>
      <c r="B433" s="7">
        <v>9.18</v>
      </c>
      <c r="C433" s="7">
        <v>0.3592</v>
      </c>
      <c r="D433" s="7">
        <v>0.7075</v>
      </c>
      <c r="E433" s="7">
        <v>8.563094215</v>
      </c>
      <c r="F433" s="7">
        <f t="shared" si="32"/>
        <v>1906.374999999968</v>
      </c>
      <c r="G433" s="7">
        <f>G429*8/12+G441*4/12</f>
        <v>3.51</v>
      </c>
      <c r="H433" s="7">
        <f t="shared" si="29"/>
        <v>252.9355377412486</v>
      </c>
      <c r="I433" s="7">
        <f t="shared" si="30"/>
        <v>9.89699838307805</v>
      </c>
      <c r="J433" s="7">
        <f t="shared" si="31"/>
        <v>19.49367025620189</v>
      </c>
      <c r="K433" s="7">
        <f t="shared" si="28"/>
        <v>18.054044460926388</v>
      </c>
    </row>
    <row r="434" spans="1:11" ht="12.75">
      <c r="A434" s="2">
        <v>1906.06</v>
      </c>
      <c r="B434" s="7">
        <v>9.3</v>
      </c>
      <c r="C434" s="7">
        <v>0.365</v>
      </c>
      <c r="D434" s="7">
        <v>0.715</v>
      </c>
      <c r="E434" s="7">
        <v>8.563094215</v>
      </c>
      <c r="F434" s="7">
        <f t="shared" si="32"/>
        <v>1906.4583333333012</v>
      </c>
      <c r="G434" s="7">
        <f>G429*7/12+G441*5/12</f>
        <v>3.5300000000000002</v>
      </c>
      <c r="H434" s="7">
        <f t="shared" si="29"/>
        <v>256.241884639827</v>
      </c>
      <c r="I434" s="7">
        <f t="shared" si="30"/>
        <v>10.056805149842672</v>
      </c>
      <c r="J434" s="7">
        <f t="shared" si="31"/>
        <v>19.70031693736304</v>
      </c>
      <c r="K434" s="7">
        <f t="shared" si="28"/>
        <v>18.172666376497496</v>
      </c>
    </row>
    <row r="435" spans="1:11" ht="12.75">
      <c r="A435" s="2">
        <v>1906.07</v>
      </c>
      <c r="B435" s="7">
        <v>9.06</v>
      </c>
      <c r="C435" s="7">
        <v>0.3708</v>
      </c>
      <c r="D435" s="7">
        <v>0.7225</v>
      </c>
      <c r="E435" s="7">
        <v>8.277679339</v>
      </c>
      <c r="F435" s="7">
        <f t="shared" si="32"/>
        <v>1906.5416666666345</v>
      </c>
      <c r="G435" s="7">
        <f>G429*6/12+G441*6/12</f>
        <v>3.55</v>
      </c>
      <c r="H435" s="7">
        <f t="shared" si="29"/>
        <v>258.2364201919226</v>
      </c>
      <c r="I435" s="7">
        <f t="shared" si="30"/>
        <v>10.568881303219083</v>
      </c>
      <c r="J435" s="7">
        <f t="shared" si="31"/>
        <v>20.593356908241066</v>
      </c>
      <c r="K435" s="7">
        <f t="shared" si="28"/>
        <v>18.19520014351374</v>
      </c>
    </row>
    <row r="436" spans="1:11" ht="12.75">
      <c r="A436" s="2">
        <v>1906.08</v>
      </c>
      <c r="B436" s="7">
        <v>9.73</v>
      </c>
      <c r="C436" s="7">
        <v>0.3767</v>
      </c>
      <c r="D436" s="7">
        <v>0.73</v>
      </c>
      <c r="E436" s="7">
        <v>8.467928926</v>
      </c>
      <c r="F436" s="7">
        <f t="shared" si="32"/>
        <v>1906.6249999999677</v>
      </c>
      <c r="G436" s="7">
        <f>G429*5/12+G441*7/12</f>
        <v>3.5700000000000003</v>
      </c>
      <c r="H436" s="7">
        <f t="shared" si="29"/>
        <v>271.1025045275633</v>
      </c>
      <c r="I436" s="7">
        <f t="shared" si="30"/>
        <v>10.495818443528583</v>
      </c>
      <c r="J436" s="7">
        <f t="shared" si="31"/>
        <v>20.33965347431873</v>
      </c>
      <c r="K436" s="7">
        <f t="shared" si="28"/>
        <v>18.967251477549286</v>
      </c>
    </row>
    <row r="437" spans="1:11" ht="12.75">
      <c r="A437" s="2">
        <v>1906.09</v>
      </c>
      <c r="B437" s="7">
        <v>10.03</v>
      </c>
      <c r="C437" s="7">
        <v>0.3825</v>
      </c>
      <c r="D437" s="7">
        <v>0.7375</v>
      </c>
      <c r="E437" s="7">
        <v>8.563094215</v>
      </c>
      <c r="F437" s="7">
        <f t="shared" si="32"/>
        <v>1906.708333333301</v>
      </c>
      <c r="G437" s="7">
        <f>G429*4/12+G441*8/12</f>
        <v>3.59</v>
      </c>
      <c r="H437" s="7">
        <f t="shared" si="29"/>
        <v>276.3554949395123</v>
      </c>
      <c r="I437" s="7">
        <f t="shared" si="30"/>
        <v>10.538980739218692</v>
      </c>
      <c r="J437" s="7">
        <f t="shared" si="31"/>
        <v>20.320256980846498</v>
      </c>
      <c r="K437" s="7">
        <f t="shared" si="28"/>
        <v>19.20099368200135</v>
      </c>
    </row>
    <row r="438" spans="1:11" ht="12.75">
      <c r="A438" s="2">
        <v>1906.1</v>
      </c>
      <c r="B438" s="7">
        <v>9.73</v>
      </c>
      <c r="C438" s="7">
        <v>0.3883</v>
      </c>
      <c r="D438" s="7">
        <v>0.745</v>
      </c>
      <c r="E438" s="7">
        <v>8.753424793</v>
      </c>
      <c r="F438" s="7">
        <f t="shared" si="32"/>
        <v>1906.7916666666342</v>
      </c>
      <c r="G438" s="7">
        <f>G429*3/12+G441*9/12</f>
        <v>3.61</v>
      </c>
      <c r="H438" s="7">
        <f t="shared" si="29"/>
        <v>262.2604059882736</v>
      </c>
      <c r="I438" s="7">
        <f t="shared" si="30"/>
        <v>10.466157825821853</v>
      </c>
      <c r="J438" s="7">
        <f t="shared" si="31"/>
        <v>20.080575792524545</v>
      </c>
      <c r="K438" s="7">
        <f t="shared" si="28"/>
        <v>18.09538090886909</v>
      </c>
    </row>
    <row r="439" spans="1:11" ht="12.75">
      <c r="A439" s="2">
        <v>1906.11</v>
      </c>
      <c r="B439" s="7">
        <v>9.93</v>
      </c>
      <c r="C439" s="7">
        <v>0.3942</v>
      </c>
      <c r="D439" s="7">
        <v>0.7525</v>
      </c>
      <c r="E439" s="7">
        <v>8.848509091</v>
      </c>
      <c r="F439" s="7">
        <f t="shared" si="32"/>
        <v>1906.8749999999675</v>
      </c>
      <c r="G439" s="7">
        <f>G429*2/12+G441*10/12</f>
        <v>3.6300000000000003</v>
      </c>
      <c r="H439" s="7">
        <f t="shared" si="29"/>
        <v>264.7750390382686</v>
      </c>
      <c r="I439" s="7">
        <f t="shared" si="30"/>
        <v>10.511009102606797</v>
      </c>
      <c r="J439" s="7">
        <f t="shared" si="31"/>
        <v>20.06477511342368</v>
      </c>
      <c r="K439" s="7">
        <f t="shared" si="28"/>
        <v>18.141851654007954</v>
      </c>
    </row>
    <row r="440" spans="1:11" ht="12.75">
      <c r="A440" s="2">
        <v>1906.12</v>
      </c>
      <c r="B440" s="7">
        <v>9.84</v>
      </c>
      <c r="C440" s="7">
        <v>0.4</v>
      </c>
      <c r="D440" s="7">
        <v>0.76</v>
      </c>
      <c r="E440" s="7">
        <v>8.94367438</v>
      </c>
      <c r="F440" s="7">
        <f t="shared" si="32"/>
        <v>1906.9583333333007</v>
      </c>
      <c r="G440" s="7">
        <f>G429*1/12+G441*11/12</f>
        <v>3.6499999999999995</v>
      </c>
      <c r="H440" s="7">
        <f t="shared" si="29"/>
        <v>259.5834576884495</v>
      </c>
      <c r="I440" s="7">
        <f t="shared" si="30"/>
        <v>10.552173076766243</v>
      </c>
      <c r="J440" s="7">
        <f t="shared" si="31"/>
        <v>20.04912884585586</v>
      </c>
      <c r="K440" s="7">
        <f t="shared" si="28"/>
        <v>17.660003667768656</v>
      </c>
    </row>
    <row r="441" spans="1:11" ht="12.75">
      <c r="A441" s="2">
        <v>1907.01</v>
      </c>
      <c r="B441" s="7">
        <v>9.56</v>
      </c>
      <c r="C441" s="7">
        <v>0.4033</v>
      </c>
      <c r="D441" s="7">
        <v>0.7517</v>
      </c>
      <c r="E441" s="7">
        <v>8.848509091</v>
      </c>
      <c r="F441" s="7">
        <f t="shared" si="32"/>
        <v>1907.041666666634</v>
      </c>
      <c r="G441" s="7">
        <v>3.67</v>
      </c>
      <c r="H441" s="7">
        <f t="shared" si="29"/>
        <v>254.90930243764836</v>
      </c>
      <c r="I441" s="7">
        <f t="shared" si="30"/>
        <v>10.753652894676106</v>
      </c>
      <c r="J441" s="7">
        <f t="shared" si="31"/>
        <v>20.043443791043963</v>
      </c>
      <c r="K441" s="7">
        <f t="shared" si="28"/>
        <v>17.218913853705978</v>
      </c>
    </row>
    <row r="442" spans="1:11" ht="12.75">
      <c r="A442" s="2">
        <v>1907.02</v>
      </c>
      <c r="B442" s="7">
        <v>9.26</v>
      </c>
      <c r="C442" s="7">
        <v>0.4067</v>
      </c>
      <c r="D442" s="7">
        <v>0.7433</v>
      </c>
      <c r="E442" s="7">
        <v>9.038839669</v>
      </c>
      <c r="F442" s="7">
        <f t="shared" si="32"/>
        <v>1907.1249999999673</v>
      </c>
      <c r="G442" s="7">
        <f>G441*11/12+G453*1/12</f>
        <v>3.6866666666666665</v>
      </c>
      <c r="H442" s="7">
        <f t="shared" si="29"/>
        <v>241.71087883028142</v>
      </c>
      <c r="I442" s="7">
        <f t="shared" si="30"/>
        <v>10.615962680375318</v>
      </c>
      <c r="J442" s="7">
        <f t="shared" si="31"/>
        <v>19.40212702316935</v>
      </c>
      <c r="K442" s="7">
        <f t="shared" si="28"/>
        <v>16.217071288766146</v>
      </c>
    </row>
    <row r="443" spans="1:11" ht="12.75">
      <c r="A443" s="2">
        <v>1907.03</v>
      </c>
      <c r="B443" s="7">
        <v>8.35</v>
      </c>
      <c r="C443" s="7">
        <v>0.41</v>
      </c>
      <c r="D443" s="7">
        <v>0.735</v>
      </c>
      <c r="E443" s="7">
        <v>8.94367438</v>
      </c>
      <c r="F443" s="7">
        <f t="shared" si="32"/>
        <v>1907.2083333333005</v>
      </c>
      <c r="G443" s="7">
        <f>G441*10/12+G453*2/12</f>
        <v>3.7033333333333336</v>
      </c>
      <c r="H443" s="7">
        <f t="shared" si="29"/>
        <v>220.27661297749526</v>
      </c>
      <c r="I443" s="7">
        <f t="shared" si="30"/>
        <v>10.815977403685396</v>
      </c>
      <c r="J443" s="7">
        <f t="shared" si="31"/>
        <v>19.389618028557965</v>
      </c>
      <c r="K443" s="7">
        <f t="shared" si="28"/>
        <v>14.687545255978646</v>
      </c>
    </row>
    <row r="444" spans="1:11" ht="12.75">
      <c r="A444" s="2">
        <v>1907.04</v>
      </c>
      <c r="B444" s="7">
        <v>8.39</v>
      </c>
      <c r="C444" s="7">
        <v>0.4133</v>
      </c>
      <c r="D444" s="7">
        <v>0.7267</v>
      </c>
      <c r="E444" s="7">
        <v>8.94367438</v>
      </c>
      <c r="F444" s="7">
        <f t="shared" si="32"/>
        <v>1907.2916666666338</v>
      </c>
      <c r="G444" s="7">
        <f>G441*9/12+G453*3/12</f>
        <v>3.7199999999999998</v>
      </c>
      <c r="H444" s="7">
        <f t="shared" si="29"/>
        <v>221.33183028517192</v>
      </c>
      <c r="I444" s="7">
        <f t="shared" si="30"/>
        <v>10.90303283156872</v>
      </c>
      <c r="J444" s="7">
        <f t="shared" si="31"/>
        <v>19.17066043721507</v>
      </c>
      <c r="K444" s="7">
        <f t="shared" si="28"/>
        <v>14.669709905602735</v>
      </c>
    </row>
    <row r="445" spans="1:11" ht="12.75">
      <c r="A445" s="2">
        <v>1907.05</v>
      </c>
      <c r="B445" s="7">
        <v>8.1</v>
      </c>
      <c r="C445" s="7">
        <v>0.4167</v>
      </c>
      <c r="D445" s="7">
        <v>0.7183</v>
      </c>
      <c r="E445" s="7">
        <v>9.134004959</v>
      </c>
      <c r="F445" s="7">
        <f t="shared" si="32"/>
        <v>1907.374999999967</v>
      </c>
      <c r="G445" s="7">
        <f>G441*8/12+G453*4/12</f>
        <v>3.736666666666667</v>
      </c>
      <c r="H445" s="7">
        <f t="shared" si="29"/>
        <v>209.2288988870035</v>
      </c>
      <c r="I445" s="7">
        <f t="shared" si="30"/>
        <v>10.763664464964737</v>
      </c>
      <c r="J445" s="7">
        <f t="shared" si="31"/>
        <v>18.554212107473415</v>
      </c>
      <c r="K445" s="7">
        <f t="shared" si="28"/>
        <v>13.790107153424241</v>
      </c>
    </row>
    <row r="446" spans="1:11" ht="12.75">
      <c r="A446" s="2">
        <v>1907.06</v>
      </c>
      <c r="B446" s="7">
        <v>7.84</v>
      </c>
      <c r="C446" s="7">
        <v>0.42</v>
      </c>
      <c r="D446" s="7">
        <v>0.71</v>
      </c>
      <c r="E446" s="7">
        <v>9.229089256</v>
      </c>
      <c r="F446" s="7">
        <f t="shared" si="32"/>
        <v>1907.4583333333003</v>
      </c>
      <c r="G446" s="7">
        <f>G441*7/12+G453*5/12</f>
        <v>3.753333333333333</v>
      </c>
      <c r="H446" s="7">
        <f t="shared" si="29"/>
        <v>200.4264850724508</v>
      </c>
      <c r="I446" s="7">
        <f t="shared" si="30"/>
        <v>10.737133128881291</v>
      </c>
      <c r="J446" s="7">
        <f t="shared" si="31"/>
        <v>18.150867908346946</v>
      </c>
      <c r="K446" s="7">
        <f t="shared" si="28"/>
        <v>13.144269952673204</v>
      </c>
    </row>
    <row r="447" spans="1:11" ht="12.75">
      <c r="A447" s="2">
        <v>1907.07</v>
      </c>
      <c r="B447" s="7">
        <v>8.14</v>
      </c>
      <c r="C447" s="7">
        <v>0.4233</v>
      </c>
      <c r="D447" s="7">
        <v>0.7017</v>
      </c>
      <c r="E447" s="7">
        <v>9.229089256</v>
      </c>
      <c r="F447" s="7">
        <f t="shared" si="32"/>
        <v>1907.5416666666335</v>
      </c>
      <c r="G447" s="7">
        <f>G441*6/12+G453*6/12</f>
        <v>3.7699999999999996</v>
      </c>
      <c r="H447" s="7">
        <f t="shared" si="29"/>
        <v>208.09586587879457</v>
      </c>
      <c r="I447" s="7">
        <f t="shared" si="30"/>
        <v>10.821496317751073</v>
      </c>
      <c r="J447" s="7">
        <f t="shared" si="31"/>
        <v>17.9386817060381</v>
      </c>
      <c r="K447" s="7">
        <f t="shared" si="28"/>
        <v>13.585007357961839</v>
      </c>
    </row>
    <row r="448" spans="1:11" ht="12.75">
      <c r="A448" s="2">
        <v>1907.08</v>
      </c>
      <c r="B448" s="7">
        <v>7.53</v>
      </c>
      <c r="C448" s="7">
        <v>0.4267</v>
      </c>
      <c r="D448" s="7">
        <v>0.6933</v>
      </c>
      <c r="E448" s="7">
        <v>9.229089256</v>
      </c>
      <c r="F448" s="7">
        <f t="shared" si="32"/>
        <v>1907.6249999999668</v>
      </c>
      <c r="G448" s="7">
        <f>G441*5/12+G453*7/12</f>
        <v>3.7866666666666666</v>
      </c>
      <c r="H448" s="7">
        <f t="shared" si="29"/>
        <v>192.50145823922887</v>
      </c>
      <c r="I448" s="7">
        <f t="shared" si="30"/>
        <v>10.908415966889637</v>
      </c>
      <c r="J448" s="7">
        <f t="shared" si="31"/>
        <v>17.72393904346048</v>
      </c>
      <c r="K448" s="7">
        <f t="shared" si="28"/>
        <v>12.513471604446606</v>
      </c>
    </row>
    <row r="449" spans="1:11" ht="12.75">
      <c r="A449" s="2">
        <v>1907.09</v>
      </c>
      <c r="B449" s="7">
        <v>7.45</v>
      </c>
      <c r="C449" s="7">
        <v>0.43</v>
      </c>
      <c r="D449" s="7">
        <v>0.685</v>
      </c>
      <c r="E449" s="7">
        <v>9.229089256</v>
      </c>
      <c r="F449" s="7">
        <f t="shared" si="32"/>
        <v>1907.7083333333</v>
      </c>
      <c r="G449" s="7">
        <f>G441*4/12+G453*8/12</f>
        <v>3.8033333333333337</v>
      </c>
      <c r="H449" s="7">
        <f t="shared" si="29"/>
        <v>190.4562900242039</v>
      </c>
      <c r="I449" s="7">
        <f t="shared" si="30"/>
        <v>10.992779155759418</v>
      </c>
      <c r="J449" s="7">
        <f t="shared" si="31"/>
        <v>17.511752841151633</v>
      </c>
      <c r="K449" s="7">
        <f aca="true" t="shared" si="33" ref="K449:K512">H449/AVERAGE(J329:J448)</f>
        <v>12.328569657736626</v>
      </c>
    </row>
    <row r="450" spans="1:11" ht="12.75">
      <c r="A450" s="2">
        <v>1907.1</v>
      </c>
      <c r="B450" s="7">
        <v>6.64</v>
      </c>
      <c r="C450" s="7">
        <v>0.4333</v>
      </c>
      <c r="D450" s="7">
        <v>0.6767</v>
      </c>
      <c r="E450" s="7">
        <v>9.324254545</v>
      </c>
      <c r="F450" s="7">
        <f t="shared" si="32"/>
        <v>1907.7916666666333</v>
      </c>
      <c r="G450" s="7">
        <f>G441*3/12+G453*9/12</f>
        <v>3.82</v>
      </c>
      <c r="H450" s="7">
        <f t="shared" si="29"/>
        <v>168.01646849506935</v>
      </c>
      <c r="I450" s="7">
        <f t="shared" si="30"/>
        <v>10.964086716703848</v>
      </c>
      <c r="J450" s="7">
        <f t="shared" si="31"/>
        <v>17.12300364918877</v>
      </c>
      <c r="K450" s="7">
        <f t="shared" si="33"/>
        <v>10.831840153050605</v>
      </c>
    </row>
    <row r="451" spans="1:11" ht="12.75">
      <c r="A451" s="2">
        <v>1907.11</v>
      </c>
      <c r="B451" s="7">
        <v>6.25</v>
      </c>
      <c r="C451" s="7">
        <v>0.4367</v>
      </c>
      <c r="D451" s="7">
        <v>0.6683</v>
      </c>
      <c r="E451" s="7">
        <v>8.94367438</v>
      </c>
      <c r="F451" s="7">
        <f t="shared" si="32"/>
        <v>1907.8749999999666</v>
      </c>
      <c r="G451" s="7">
        <f>G441*2/12+G453*10/12</f>
        <v>3.836666666666667</v>
      </c>
      <c r="H451" s="7">
        <f t="shared" si="29"/>
        <v>164.87770432447252</v>
      </c>
      <c r="I451" s="7">
        <f t="shared" si="30"/>
        <v>11.520334956559543</v>
      </c>
      <c r="J451" s="7">
        <f t="shared" si="31"/>
        <v>17.630043168007198</v>
      </c>
      <c r="K451" s="7">
        <f t="shared" si="33"/>
        <v>10.591177559189783</v>
      </c>
    </row>
    <row r="452" spans="1:11" ht="12.75">
      <c r="A452" s="2">
        <v>1907.12</v>
      </c>
      <c r="B452" s="7">
        <v>6.57</v>
      </c>
      <c r="C452" s="7">
        <v>0.44</v>
      </c>
      <c r="D452" s="7">
        <v>0.66</v>
      </c>
      <c r="E452" s="7">
        <v>8.753424793</v>
      </c>
      <c r="F452" s="7">
        <f t="shared" si="32"/>
        <v>1907.9583333332998</v>
      </c>
      <c r="G452" s="7">
        <f>G441*1/12+G453*11/12</f>
        <v>3.853333333333333</v>
      </c>
      <c r="H452" s="7">
        <f t="shared" si="29"/>
        <v>177.0864200763574</v>
      </c>
      <c r="I452" s="7">
        <f t="shared" si="30"/>
        <v>11.859668924444026</v>
      </c>
      <c r="J452" s="7">
        <f t="shared" si="31"/>
        <v>17.78950338666604</v>
      </c>
      <c r="K452" s="7">
        <f t="shared" si="33"/>
        <v>11.33330623581117</v>
      </c>
    </row>
    <row r="453" spans="1:11" ht="12.75">
      <c r="A453" s="2">
        <v>1908.01</v>
      </c>
      <c r="B453" s="7">
        <v>6.85</v>
      </c>
      <c r="C453" s="7">
        <v>0.4367</v>
      </c>
      <c r="D453" s="7">
        <v>0.6533</v>
      </c>
      <c r="E453" s="7">
        <v>8.658259504</v>
      </c>
      <c r="F453" s="7">
        <f t="shared" si="32"/>
        <v>1908.041666666633</v>
      </c>
      <c r="G453" s="7">
        <v>3.87</v>
      </c>
      <c r="H453" s="7">
        <f t="shared" si="29"/>
        <v>186.66283902132392</v>
      </c>
      <c r="I453" s="7">
        <f t="shared" si="30"/>
        <v>11.900096613228051</v>
      </c>
      <c r="J453" s="7">
        <f t="shared" si="31"/>
        <v>17.80245733323079</v>
      </c>
      <c r="K453" s="7">
        <f t="shared" si="33"/>
        <v>11.902968628266978</v>
      </c>
    </row>
    <row r="454" spans="1:11" ht="12.75">
      <c r="A454" s="2">
        <v>1908.02</v>
      </c>
      <c r="B454" s="7">
        <v>6.6</v>
      </c>
      <c r="C454" s="7">
        <v>0.4333</v>
      </c>
      <c r="D454" s="7">
        <v>0.6467</v>
      </c>
      <c r="E454" s="7">
        <v>8.563094215</v>
      </c>
      <c r="F454" s="7">
        <f t="shared" si="32"/>
        <v>1908.1249999999663</v>
      </c>
      <c r="G454" s="7">
        <f>G453*11/12+G465*1/12</f>
        <v>3.8608333333333333</v>
      </c>
      <c r="H454" s="7">
        <f t="shared" si="29"/>
        <v>181.84907942181272</v>
      </c>
      <c r="I454" s="7">
        <f t="shared" si="30"/>
        <v>11.93866759295022</v>
      </c>
      <c r="J454" s="7">
        <f t="shared" si="31"/>
        <v>17.818454494255498</v>
      </c>
      <c r="K454" s="7">
        <f t="shared" si="33"/>
        <v>11.554846295144793</v>
      </c>
    </row>
    <row r="455" spans="1:11" ht="12.75">
      <c r="A455" s="2">
        <v>1908.03</v>
      </c>
      <c r="B455" s="7">
        <v>6.87</v>
      </c>
      <c r="C455" s="7">
        <v>0.43</v>
      </c>
      <c r="D455" s="7">
        <v>0.64</v>
      </c>
      <c r="E455" s="7">
        <v>8.563094215</v>
      </c>
      <c r="F455" s="7">
        <f t="shared" si="32"/>
        <v>1908.2083333332996</v>
      </c>
      <c r="G455" s="7">
        <f>G453*10/12+G465*2/12</f>
        <v>3.8516666666666666</v>
      </c>
      <c r="H455" s="7">
        <f t="shared" si="29"/>
        <v>189.28835994361413</v>
      </c>
      <c r="I455" s="7">
        <f t="shared" si="30"/>
        <v>11.847743053239313</v>
      </c>
      <c r="J455" s="7">
        <f t="shared" si="31"/>
        <v>17.633850125751536</v>
      </c>
      <c r="K455" s="7">
        <f t="shared" si="33"/>
        <v>11.984662664464294</v>
      </c>
    </row>
    <row r="456" spans="1:11" ht="12.75">
      <c r="A456" s="2">
        <v>1908.04</v>
      </c>
      <c r="B456" s="7">
        <v>7.24</v>
      </c>
      <c r="C456" s="7">
        <v>0.4267</v>
      </c>
      <c r="D456" s="7">
        <v>0.6333</v>
      </c>
      <c r="E456" s="7">
        <v>8.658259504</v>
      </c>
      <c r="F456" s="7">
        <f t="shared" si="32"/>
        <v>1908.2916666666329</v>
      </c>
      <c r="G456" s="7">
        <f>G453*9/12+G465*3/12</f>
        <v>3.8425</v>
      </c>
      <c r="H456" s="7">
        <f t="shared" si="29"/>
        <v>197.29035832326792</v>
      </c>
      <c r="I456" s="7">
        <f t="shared" si="30"/>
        <v>11.627596118306412</v>
      </c>
      <c r="J456" s="7">
        <f t="shared" si="31"/>
        <v>17.257456343387506</v>
      </c>
      <c r="K456" s="7">
        <f t="shared" si="33"/>
        <v>12.448889158370365</v>
      </c>
    </row>
    <row r="457" spans="1:11" ht="12.75">
      <c r="A457" s="2">
        <v>1908.05</v>
      </c>
      <c r="B457" s="7">
        <v>7.63</v>
      </c>
      <c r="C457" s="7">
        <v>0.4233</v>
      </c>
      <c r="D457" s="7">
        <v>0.6267</v>
      </c>
      <c r="E457" s="7">
        <v>8.658259504</v>
      </c>
      <c r="F457" s="7">
        <f t="shared" si="32"/>
        <v>1908.3749999999661</v>
      </c>
      <c r="G457" s="7">
        <f>G453*8/12+G465*4/12</f>
        <v>3.833333333333333</v>
      </c>
      <c r="H457" s="7">
        <f t="shared" si="29"/>
        <v>207.9178776252119</v>
      </c>
      <c r="I457" s="7">
        <f t="shared" si="30"/>
        <v>11.534945950033054</v>
      </c>
      <c r="J457" s="7">
        <f t="shared" si="31"/>
        <v>17.077606016739228</v>
      </c>
      <c r="K457" s="7">
        <f t="shared" si="33"/>
        <v>13.078451355438336</v>
      </c>
    </row>
    <row r="458" spans="1:11" ht="12.75">
      <c r="A458" s="2">
        <v>1908.06</v>
      </c>
      <c r="B458" s="7">
        <v>7.64</v>
      </c>
      <c r="C458" s="7">
        <v>0.42</v>
      </c>
      <c r="D458" s="7">
        <v>0.62</v>
      </c>
      <c r="E458" s="7">
        <v>8.658259504</v>
      </c>
      <c r="F458" s="7">
        <f t="shared" si="32"/>
        <v>1908.4583333332994</v>
      </c>
      <c r="G458" s="7">
        <f>G453*7/12+G465*5/12</f>
        <v>3.8241666666666663</v>
      </c>
      <c r="H458" s="7">
        <f aca="true" t="shared" si="34" ref="H458:H521">B458*$E$1716/E458</f>
        <v>208.19037812013354</v>
      </c>
      <c r="I458" s="7">
        <f aca="true" t="shared" si="35" ref="I458:I521">C458*$E$1716/E458</f>
        <v>11.445020786708913</v>
      </c>
      <c r="J458" s="7">
        <f aca="true" t="shared" si="36" ref="J458:J521">D458*$E$1716/E458</f>
        <v>16.895030685141727</v>
      </c>
      <c r="K458" s="7">
        <f t="shared" si="33"/>
        <v>13.051684129229987</v>
      </c>
    </row>
    <row r="459" spans="1:11" ht="12.75">
      <c r="A459" s="2">
        <v>1908.07</v>
      </c>
      <c r="B459" s="7">
        <v>7.92</v>
      </c>
      <c r="C459" s="7">
        <v>0.4167</v>
      </c>
      <c r="D459" s="7">
        <v>0.6133</v>
      </c>
      <c r="E459" s="7">
        <v>8.753424793</v>
      </c>
      <c r="F459" s="7">
        <f aca="true" t="shared" si="37" ref="F459:F522">F458+1/12</f>
        <v>1908.5416666666326</v>
      </c>
      <c r="G459" s="7">
        <f>G453*6/12+G465*6/12</f>
        <v>3.8149999999999995</v>
      </c>
      <c r="H459" s="7">
        <f t="shared" si="34"/>
        <v>213.47404063999247</v>
      </c>
      <c r="I459" s="7">
        <f t="shared" si="35"/>
        <v>11.231645547308695</v>
      </c>
      <c r="J459" s="7">
        <f t="shared" si="36"/>
        <v>16.530761253094365</v>
      </c>
      <c r="K459" s="7">
        <f t="shared" si="33"/>
        <v>13.345487104834397</v>
      </c>
    </row>
    <row r="460" spans="1:11" ht="12.75">
      <c r="A460" s="2">
        <v>1908.08</v>
      </c>
      <c r="B460" s="7">
        <v>8.26</v>
      </c>
      <c r="C460" s="7">
        <v>0.4133</v>
      </c>
      <c r="D460" s="7">
        <v>0.6067</v>
      </c>
      <c r="E460" s="7">
        <v>8.753424793</v>
      </c>
      <c r="F460" s="7">
        <f t="shared" si="37"/>
        <v>1908.624999999966</v>
      </c>
      <c r="G460" s="7">
        <f>G453*5/12+G465*7/12</f>
        <v>3.805833333333333</v>
      </c>
      <c r="H460" s="7">
        <f t="shared" si="34"/>
        <v>222.6383302634265</v>
      </c>
      <c r="I460" s="7">
        <f t="shared" si="35"/>
        <v>11.140002651074354</v>
      </c>
      <c r="J460" s="7">
        <f t="shared" si="36"/>
        <v>16.352866219227707</v>
      </c>
      <c r="K460" s="7">
        <f t="shared" si="33"/>
        <v>13.884232895208608</v>
      </c>
    </row>
    <row r="461" spans="1:11" ht="12.75">
      <c r="A461" s="2">
        <v>1908.09</v>
      </c>
      <c r="B461" s="7">
        <v>8.17</v>
      </c>
      <c r="C461" s="7">
        <v>0.41</v>
      </c>
      <c r="D461" s="7">
        <v>0.6</v>
      </c>
      <c r="E461" s="7">
        <v>8.753424793</v>
      </c>
      <c r="F461" s="7">
        <f t="shared" si="37"/>
        <v>1908.7083333332992</v>
      </c>
      <c r="G461" s="7">
        <f>G453*4/12+G465*8/12</f>
        <v>3.7966666666666664</v>
      </c>
      <c r="H461" s="7">
        <f t="shared" si="34"/>
        <v>220.21248889251748</v>
      </c>
      <c r="I461" s="7">
        <f t="shared" si="35"/>
        <v>11.051055134141025</v>
      </c>
      <c r="J461" s="7">
        <f t="shared" si="36"/>
        <v>16.172275806060036</v>
      </c>
      <c r="K461" s="7">
        <f t="shared" si="33"/>
        <v>13.701442268825101</v>
      </c>
    </row>
    <row r="462" spans="1:11" ht="12.75">
      <c r="A462" s="2">
        <v>1908.1</v>
      </c>
      <c r="B462" s="7">
        <v>8.27</v>
      </c>
      <c r="C462" s="7">
        <v>0.4067</v>
      </c>
      <c r="D462" s="7">
        <v>0.5933</v>
      </c>
      <c r="E462" s="7">
        <v>8.848509091</v>
      </c>
      <c r="F462" s="7">
        <f t="shared" si="37"/>
        <v>1908.7916666666324</v>
      </c>
      <c r="G462" s="7">
        <f>G453*3/12+G465*9/12</f>
        <v>3.7874999999999996</v>
      </c>
      <c r="H462" s="7">
        <f t="shared" si="34"/>
        <v>220.5125451003506</v>
      </c>
      <c r="I462" s="7">
        <f t="shared" si="35"/>
        <v>10.844311014789914</v>
      </c>
      <c r="J462" s="7">
        <f t="shared" si="36"/>
        <v>15.819841959859493</v>
      </c>
      <c r="K462" s="7">
        <f t="shared" si="33"/>
        <v>13.690810359178702</v>
      </c>
    </row>
    <row r="463" spans="1:11" ht="12.75">
      <c r="A463" s="2">
        <v>1908.11</v>
      </c>
      <c r="B463" s="7">
        <v>8.83</v>
      </c>
      <c r="C463" s="7">
        <v>0.4033</v>
      </c>
      <c r="D463" s="7">
        <v>0.5867</v>
      </c>
      <c r="E463" s="7">
        <v>8.94367438</v>
      </c>
      <c r="F463" s="7">
        <f t="shared" si="37"/>
        <v>1908.8749999999657</v>
      </c>
      <c r="G463" s="7">
        <f>G453*2/12+G465*10/12</f>
        <v>3.778333333333333</v>
      </c>
      <c r="H463" s="7">
        <f t="shared" si="34"/>
        <v>232.93922066961477</v>
      </c>
      <c r="I463" s="7">
        <f t="shared" si="35"/>
        <v>10.639228504649562</v>
      </c>
      <c r="J463" s="7">
        <f t="shared" si="36"/>
        <v>15.477399860346884</v>
      </c>
      <c r="K463" s="7">
        <f t="shared" si="33"/>
        <v>14.435014091256253</v>
      </c>
    </row>
    <row r="464" spans="1:11" ht="12.75">
      <c r="A464" s="2">
        <v>1908.12</v>
      </c>
      <c r="B464" s="7">
        <v>9.03</v>
      </c>
      <c r="C464" s="7">
        <v>0.4</v>
      </c>
      <c r="D464" s="7">
        <v>0.58</v>
      </c>
      <c r="E464" s="7">
        <v>9.038839669</v>
      </c>
      <c r="F464" s="7">
        <f t="shared" si="37"/>
        <v>1908.958333333299</v>
      </c>
      <c r="G464" s="7">
        <f>G453*1/12+G465*11/12</f>
        <v>3.769166666666667</v>
      </c>
      <c r="H464" s="7">
        <f t="shared" si="34"/>
        <v>235.70726088957244</v>
      </c>
      <c r="I464" s="7">
        <f t="shared" si="35"/>
        <v>10.441074679493799</v>
      </c>
      <c r="J464" s="7">
        <f t="shared" si="36"/>
        <v>15.139558285266006</v>
      </c>
      <c r="K464" s="7">
        <f t="shared" si="33"/>
        <v>14.582482908962431</v>
      </c>
    </row>
    <row r="465" spans="1:11" ht="12.75">
      <c r="A465" s="2">
        <v>1909.01</v>
      </c>
      <c r="B465" s="7">
        <v>9.06</v>
      </c>
      <c r="C465" s="7">
        <v>0.4033</v>
      </c>
      <c r="D465" s="7">
        <v>0.595</v>
      </c>
      <c r="E465" s="7">
        <v>8.94367438</v>
      </c>
      <c r="F465" s="7">
        <f t="shared" si="37"/>
        <v>1909.0416666666322</v>
      </c>
      <c r="G465" s="7">
        <v>3.76</v>
      </c>
      <c r="H465" s="7">
        <f t="shared" si="34"/>
        <v>239.0067201887554</v>
      </c>
      <c r="I465" s="7">
        <f t="shared" si="35"/>
        <v>10.639228504649562</v>
      </c>
      <c r="J465" s="7">
        <f t="shared" si="36"/>
        <v>15.696357451689783</v>
      </c>
      <c r="K465" s="7">
        <f t="shared" si="33"/>
        <v>14.76441845644135</v>
      </c>
    </row>
    <row r="466" spans="1:11" ht="12.75">
      <c r="A466" s="2">
        <v>1909.02</v>
      </c>
      <c r="B466" s="7">
        <v>8.8</v>
      </c>
      <c r="C466" s="7">
        <v>0.4067</v>
      </c>
      <c r="D466" s="7">
        <v>0.61</v>
      </c>
      <c r="E466" s="7">
        <v>9.038839669</v>
      </c>
      <c r="F466" s="7">
        <f t="shared" si="37"/>
        <v>1909.1249999999654</v>
      </c>
      <c r="G466" s="7">
        <f>G465*11/12+G477*1/12</f>
        <v>3.7725</v>
      </c>
      <c r="H466" s="7">
        <f t="shared" si="34"/>
        <v>229.70364294886357</v>
      </c>
      <c r="I466" s="7">
        <f t="shared" si="35"/>
        <v>10.615962680375318</v>
      </c>
      <c r="J466" s="7">
        <f t="shared" si="36"/>
        <v>15.922638886228041</v>
      </c>
      <c r="K466" s="7">
        <f t="shared" si="33"/>
        <v>14.167157516701357</v>
      </c>
    </row>
    <row r="467" spans="1:11" ht="12.75">
      <c r="A467" s="2">
        <v>1909.03</v>
      </c>
      <c r="B467" s="7">
        <v>8.92</v>
      </c>
      <c r="C467" s="7">
        <v>0.41</v>
      </c>
      <c r="D467" s="7">
        <v>0.625</v>
      </c>
      <c r="E467" s="7">
        <v>9.038839669</v>
      </c>
      <c r="F467" s="7">
        <f t="shared" si="37"/>
        <v>1909.2083333332987</v>
      </c>
      <c r="G467" s="7">
        <f>G465*10/12+G477*2/12</f>
        <v>3.7849999999999997</v>
      </c>
      <c r="H467" s="7">
        <f t="shared" si="34"/>
        <v>232.83596535271167</v>
      </c>
      <c r="I467" s="7">
        <f t="shared" si="35"/>
        <v>10.702101546481142</v>
      </c>
      <c r="J467" s="7">
        <f t="shared" si="36"/>
        <v>16.31417918670906</v>
      </c>
      <c r="K467" s="7">
        <f t="shared" si="33"/>
        <v>14.33605838058621</v>
      </c>
    </row>
    <row r="468" spans="1:11" ht="12.75">
      <c r="A468" s="2">
        <v>1909.04</v>
      </c>
      <c r="B468" s="7">
        <v>9.32</v>
      </c>
      <c r="C468" s="7">
        <v>0.4133</v>
      </c>
      <c r="D468" s="7">
        <v>0.64</v>
      </c>
      <c r="E468" s="7">
        <v>9.229089256</v>
      </c>
      <c r="F468" s="7">
        <f t="shared" si="37"/>
        <v>1909.291666666632</v>
      </c>
      <c r="G468" s="7">
        <f>G465*9/12+G477*3/12</f>
        <v>3.7975</v>
      </c>
      <c r="H468" s="7">
        <f t="shared" si="34"/>
        <v>238.26209705041344</v>
      </c>
      <c r="I468" s="7">
        <f t="shared" si="35"/>
        <v>10.565850290872948</v>
      </c>
      <c r="J468" s="7">
        <f t="shared" si="36"/>
        <v>16.361345720200063</v>
      </c>
      <c r="K468" s="7">
        <f t="shared" si="33"/>
        <v>14.645198603086113</v>
      </c>
    </row>
    <row r="469" spans="1:11" ht="12.75">
      <c r="A469" s="2">
        <v>1909.05</v>
      </c>
      <c r="B469" s="7">
        <v>9.63</v>
      </c>
      <c r="C469" s="7">
        <v>0.4167</v>
      </c>
      <c r="D469" s="7">
        <v>0.655</v>
      </c>
      <c r="E469" s="7">
        <v>9.324254545</v>
      </c>
      <c r="F469" s="7">
        <f t="shared" si="37"/>
        <v>1909.3749999999652</v>
      </c>
      <c r="G469" s="7">
        <f>G465*8/12+G477*4/12</f>
        <v>3.8099999999999996</v>
      </c>
      <c r="H469" s="7">
        <f t="shared" si="34"/>
        <v>243.67448668787924</v>
      </c>
      <c r="I469" s="7">
        <f t="shared" si="35"/>
        <v>10.544045545466176</v>
      </c>
      <c r="J469" s="7">
        <f t="shared" si="36"/>
        <v>16.573913684378077</v>
      </c>
      <c r="K469" s="7">
        <f t="shared" si="33"/>
        <v>14.953509786582778</v>
      </c>
    </row>
    <row r="470" spans="1:11" ht="12.75">
      <c r="A470" s="2">
        <v>1909.06</v>
      </c>
      <c r="B470" s="7">
        <v>9.8</v>
      </c>
      <c r="C470" s="7">
        <v>0.42</v>
      </c>
      <c r="D470" s="7">
        <v>0.67</v>
      </c>
      <c r="E470" s="7">
        <v>9.419419835</v>
      </c>
      <c r="F470" s="7">
        <f t="shared" si="37"/>
        <v>1909.4583333332985</v>
      </c>
      <c r="G470" s="7">
        <f>G465*7/12+G477*5/12</f>
        <v>3.8225</v>
      </c>
      <c r="H470" s="7">
        <f t="shared" si="34"/>
        <v>245.47078700203195</v>
      </c>
      <c r="I470" s="7">
        <f t="shared" si="35"/>
        <v>10.52017658580137</v>
      </c>
      <c r="J470" s="7">
        <f t="shared" si="36"/>
        <v>16.782186458302185</v>
      </c>
      <c r="K470" s="7">
        <f t="shared" si="33"/>
        <v>15.040444676080988</v>
      </c>
    </row>
    <row r="471" spans="1:11" ht="12.75">
      <c r="A471" s="2">
        <v>1909.07</v>
      </c>
      <c r="B471" s="7">
        <v>9.94</v>
      </c>
      <c r="C471" s="7">
        <v>0.4233</v>
      </c>
      <c r="D471" s="7">
        <v>0.685</v>
      </c>
      <c r="E471" s="7">
        <v>9.419419835</v>
      </c>
      <c r="F471" s="7">
        <f t="shared" si="37"/>
        <v>1909.5416666666317</v>
      </c>
      <c r="G471" s="7">
        <f>G465*6/12+G477*6/12</f>
        <v>3.835</v>
      </c>
      <c r="H471" s="7">
        <f t="shared" si="34"/>
        <v>248.97751253063242</v>
      </c>
      <c r="I471" s="7">
        <f t="shared" si="35"/>
        <v>10.602835116118381</v>
      </c>
      <c r="J471" s="7">
        <f t="shared" si="36"/>
        <v>17.157907050652238</v>
      </c>
      <c r="K471" s="7">
        <f t="shared" si="33"/>
        <v>15.231503240497677</v>
      </c>
    </row>
    <row r="472" spans="1:11" ht="12.75">
      <c r="A472" s="2">
        <v>1909.08</v>
      </c>
      <c r="B472" s="7">
        <v>10.18</v>
      </c>
      <c r="C472" s="7">
        <v>0.4267</v>
      </c>
      <c r="D472" s="7">
        <v>0.7</v>
      </c>
      <c r="E472" s="7">
        <v>9.514585124</v>
      </c>
      <c r="F472" s="7">
        <f t="shared" si="37"/>
        <v>1909.624999999965</v>
      </c>
      <c r="G472" s="7">
        <f>G465*5/12+G477*7/12</f>
        <v>3.8474999999999997</v>
      </c>
      <c r="H472" s="7">
        <f t="shared" si="34"/>
        <v>252.43863065994046</v>
      </c>
      <c r="I472" s="7">
        <f t="shared" si="35"/>
        <v>10.5810966309034</v>
      </c>
      <c r="J472" s="7">
        <f t="shared" si="36"/>
        <v>17.358255546361328</v>
      </c>
      <c r="K472" s="7">
        <f t="shared" si="33"/>
        <v>15.417580706254753</v>
      </c>
    </row>
    <row r="473" spans="1:11" ht="12.75">
      <c r="A473" s="2">
        <v>1909.09</v>
      </c>
      <c r="B473" s="7">
        <v>10.19</v>
      </c>
      <c r="C473" s="7">
        <v>0.43</v>
      </c>
      <c r="D473" s="7">
        <v>0.715</v>
      </c>
      <c r="E473" s="7">
        <v>9.609669421</v>
      </c>
      <c r="F473" s="7">
        <f t="shared" si="37"/>
        <v>1909.7083333332982</v>
      </c>
      <c r="G473" s="7">
        <f>G465*4/12+G477*8/12</f>
        <v>3.8600000000000003</v>
      </c>
      <c r="H473" s="7">
        <f t="shared" si="34"/>
        <v>250.18636070311499</v>
      </c>
      <c r="I473" s="7">
        <f t="shared" si="35"/>
        <v>10.557422483055882</v>
      </c>
      <c r="J473" s="7">
        <f t="shared" si="36"/>
        <v>17.554783896244082</v>
      </c>
      <c r="K473" s="7">
        <f t="shared" si="33"/>
        <v>15.254446436821171</v>
      </c>
    </row>
    <row r="474" spans="1:11" ht="12.75">
      <c r="A474" s="2">
        <v>1909.1</v>
      </c>
      <c r="B474" s="7">
        <v>10.23</v>
      </c>
      <c r="C474" s="7">
        <v>0.4333</v>
      </c>
      <c r="D474" s="7">
        <v>0.73</v>
      </c>
      <c r="E474" s="7">
        <v>9.8</v>
      </c>
      <c r="F474" s="7">
        <f t="shared" si="37"/>
        <v>1909.7916666666315</v>
      </c>
      <c r="G474" s="7">
        <f>G465*3/12+G477*9/12</f>
        <v>3.8724999999999996</v>
      </c>
      <c r="H474" s="7">
        <f t="shared" si="34"/>
        <v>246.29038163265304</v>
      </c>
      <c r="I474" s="7">
        <f t="shared" si="35"/>
        <v>10.431830142857143</v>
      </c>
      <c r="J474" s="7">
        <f t="shared" si="36"/>
        <v>17.574973469387754</v>
      </c>
      <c r="K474" s="7">
        <f t="shared" si="33"/>
        <v>14.988845296121761</v>
      </c>
    </row>
    <row r="475" spans="1:11" ht="12.75">
      <c r="A475" s="2">
        <v>1909.11</v>
      </c>
      <c r="B475" s="7">
        <v>10.18</v>
      </c>
      <c r="C475" s="7">
        <v>0.4367</v>
      </c>
      <c r="D475" s="7">
        <v>0.745</v>
      </c>
      <c r="E475" s="7">
        <v>9.895165289</v>
      </c>
      <c r="F475" s="7">
        <f t="shared" si="37"/>
        <v>1909.8749999999648</v>
      </c>
      <c r="G475" s="7">
        <f>G465*2/12+G477*10/12</f>
        <v>3.885</v>
      </c>
      <c r="H475" s="7">
        <f t="shared" si="34"/>
        <v>242.729532034197</v>
      </c>
      <c r="I475" s="7">
        <f t="shared" si="35"/>
        <v>10.412572361427685</v>
      </c>
      <c r="J475" s="7">
        <f t="shared" si="36"/>
        <v>17.76360524218829</v>
      </c>
      <c r="K475" s="7">
        <f t="shared" si="33"/>
        <v>14.745631176824583</v>
      </c>
    </row>
    <row r="476" spans="1:11" ht="12.75">
      <c r="A476" s="2">
        <v>1909.12</v>
      </c>
      <c r="B476" s="7">
        <v>10.3</v>
      </c>
      <c r="C476" s="7">
        <v>0.44</v>
      </c>
      <c r="D476" s="7">
        <v>0.76</v>
      </c>
      <c r="E476" s="7">
        <v>9.990330579</v>
      </c>
      <c r="F476" s="7">
        <f t="shared" si="37"/>
        <v>1909.958333333298</v>
      </c>
      <c r="G476" s="7">
        <f>G465*1/12+G477*11/12</f>
        <v>3.8975000000000004</v>
      </c>
      <c r="H476" s="7">
        <f t="shared" si="34"/>
        <v>243.25134997116896</v>
      </c>
      <c r="I476" s="7">
        <f t="shared" si="35"/>
        <v>10.391319804593625</v>
      </c>
      <c r="J476" s="7">
        <f t="shared" si="36"/>
        <v>17.948643298843535</v>
      </c>
      <c r="K476" s="7">
        <f t="shared" si="33"/>
        <v>14.750638489265029</v>
      </c>
    </row>
    <row r="477" spans="1:11" ht="12.75">
      <c r="A477" s="2">
        <v>1910.01</v>
      </c>
      <c r="B477" s="7">
        <v>10.08</v>
      </c>
      <c r="C477" s="7">
        <v>0.4425</v>
      </c>
      <c r="D477" s="7">
        <v>0.7575</v>
      </c>
      <c r="E477" s="7">
        <v>9.895165289</v>
      </c>
      <c r="F477" s="7">
        <f t="shared" si="37"/>
        <v>1910.0416666666313</v>
      </c>
      <c r="G477" s="7">
        <v>3.91</v>
      </c>
      <c r="H477" s="7">
        <f t="shared" si="34"/>
        <v>240.34515549162143</v>
      </c>
      <c r="I477" s="7">
        <f t="shared" si="35"/>
        <v>10.55086620089707</v>
      </c>
      <c r="J477" s="7">
        <f t="shared" si="36"/>
        <v>18.06165231001024</v>
      </c>
      <c r="K477" s="7">
        <f t="shared" si="33"/>
        <v>14.54788504056414</v>
      </c>
    </row>
    <row r="478" spans="1:11" ht="12.75">
      <c r="A478" s="2">
        <v>1910.02</v>
      </c>
      <c r="B478" s="7">
        <v>9.72</v>
      </c>
      <c r="C478" s="7">
        <v>0.445</v>
      </c>
      <c r="D478" s="7">
        <v>0.755</v>
      </c>
      <c r="E478" s="7">
        <v>9.895165289</v>
      </c>
      <c r="F478" s="7">
        <f t="shared" si="37"/>
        <v>1910.1249999999645</v>
      </c>
      <c r="G478" s="7">
        <f>G477*11/12+G489*1/12</f>
        <v>3.9158333333333335</v>
      </c>
      <c r="H478" s="7">
        <f t="shared" si="34"/>
        <v>231.76139993834923</v>
      </c>
      <c r="I478" s="7">
        <f t="shared" si="35"/>
        <v>10.61047561446146</v>
      </c>
      <c r="J478" s="7">
        <f t="shared" si="36"/>
        <v>18.00204289644585</v>
      </c>
      <c r="K478" s="7">
        <f t="shared" si="33"/>
        <v>14.002037903032692</v>
      </c>
    </row>
    <row r="479" spans="1:11" ht="12.75">
      <c r="A479" s="2">
        <v>1910.03</v>
      </c>
      <c r="B479" s="7">
        <v>9.96</v>
      </c>
      <c r="C479" s="7">
        <v>0.4475</v>
      </c>
      <c r="D479" s="7">
        <v>0.7525</v>
      </c>
      <c r="E479" s="7">
        <v>10.08541488</v>
      </c>
      <c r="F479" s="7">
        <f t="shared" si="37"/>
        <v>1910.2083333332978</v>
      </c>
      <c r="G479" s="7">
        <f>G477*10/12+G489*2/12</f>
        <v>3.921666666666667</v>
      </c>
      <c r="H479" s="7">
        <f t="shared" si="34"/>
        <v>233.00404673089662</v>
      </c>
      <c r="I479" s="7">
        <f t="shared" si="35"/>
        <v>10.468806316473518</v>
      </c>
      <c r="J479" s="7">
        <f t="shared" si="36"/>
        <v>17.603970398092336</v>
      </c>
      <c r="K479" s="7">
        <f t="shared" si="33"/>
        <v>14.050006965077817</v>
      </c>
    </row>
    <row r="480" spans="1:11" ht="12.75">
      <c r="A480" s="2">
        <v>1910.04</v>
      </c>
      <c r="B480" s="7">
        <v>9.72</v>
      </c>
      <c r="C480" s="7">
        <v>0.45</v>
      </c>
      <c r="D480" s="7">
        <v>0.75</v>
      </c>
      <c r="E480" s="7">
        <v>10.18058017</v>
      </c>
      <c r="F480" s="7">
        <f t="shared" si="37"/>
        <v>1910.291666666631</v>
      </c>
      <c r="G480" s="7">
        <f>G477*9/12+G489*3/12</f>
        <v>3.9274999999999998</v>
      </c>
      <c r="H480" s="7">
        <f t="shared" si="34"/>
        <v>225.26391636872694</v>
      </c>
      <c r="I480" s="7">
        <f t="shared" si="35"/>
        <v>10.42888501707069</v>
      </c>
      <c r="J480" s="7">
        <f t="shared" si="36"/>
        <v>17.381475028451153</v>
      </c>
      <c r="K480" s="7">
        <f t="shared" si="33"/>
        <v>13.559883620820077</v>
      </c>
    </row>
    <row r="481" spans="1:11" ht="12.75">
      <c r="A481" s="2">
        <v>1910.05</v>
      </c>
      <c r="B481" s="7">
        <v>9.56</v>
      </c>
      <c r="C481" s="7">
        <v>0.4525</v>
      </c>
      <c r="D481" s="7">
        <v>0.7475</v>
      </c>
      <c r="E481" s="7">
        <v>9.990330579</v>
      </c>
      <c r="F481" s="7">
        <f t="shared" si="37"/>
        <v>1910.3749999999643</v>
      </c>
      <c r="G481" s="7">
        <f>G477*8/12+G489*4/12</f>
        <v>3.9333333333333336</v>
      </c>
      <c r="H481" s="7">
        <f t="shared" si="34"/>
        <v>225.77503939071607</v>
      </c>
      <c r="I481" s="7">
        <f t="shared" si="35"/>
        <v>10.686527753587763</v>
      </c>
      <c r="J481" s="7">
        <f t="shared" si="36"/>
        <v>17.653435349849396</v>
      </c>
      <c r="K481" s="7">
        <f t="shared" si="33"/>
        <v>13.568792287251448</v>
      </c>
    </row>
    <row r="482" spans="1:11" ht="12.75">
      <c r="A482" s="2">
        <v>1910.06</v>
      </c>
      <c r="B482" s="7">
        <v>9.1</v>
      </c>
      <c r="C482" s="7">
        <v>0.455</v>
      </c>
      <c r="D482" s="7">
        <v>0.745</v>
      </c>
      <c r="E482" s="7">
        <v>9.895165289</v>
      </c>
      <c r="F482" s="7">
        <f t="shared" si="37"/>
        <v>1910.4583333332976</v>
      </c>
      <c r="G482" s="7">
        <f>G477*7/12+G489*5/12</f>
        <v>3.9391666666666665</v>
      </c>
      <c r="H482" s="7">
        <f t="shared" si="34"/>
        <v>216.9782653743804</v>
      </c>
      <c r="I482" s="7">
        <f t="shared" si="35"/>
        <v>10.848913268719022</v>
      </c>
      <c r="J482" s="7">
        <f t="shared" si="36"/>
        <v>17.76360524218829</v>
      </c>
      <c r="K482" s="7">
        <f t="shared" si="33"/>
        <v>13.019657302315931</v>
      </c>
    </row>
    <row r="483" spans="1:11" ht="12.75">
      <c r="A483" s="2">
        <v>1910.07</v>
      </c>
      <c r="B483" s="7">
        <v>8.64</v>
      </c>
      <c r="C483" s="7">
        <v>0.4575</v>
      </c>
      <c r="D483" s="7">
        <v>0.7425</v>
      </c>
      <c r="E483" s="7">
        <v>9.895165289</v>
      </c>
      <c r="F483" s="7">
        <f t="shared" si="37"/>
        <v>1910.5416666666308</v>
      </c>
      <c r="G483" s="7">
        <f>G477*6/12+G489*6/12</f>
        <v>3.9450000000000003</v>
      </c>
      <c r="H483" s="7">
        <f t="shared" si="34"/>
        <v>206.01013327853266</v>
      </c>
      <c r="I483" s="7">
        <f t="shared" si="35"/>
        <v>10.908522682283413</v>
      </c>
      <c r="J483" s="7">
        <f t="shared" si="36"/>
        <v>17.7039958286239</v>
      </c>
      <c r="K483" s="7">
        <f t="shared" si="33"/>
        <v>12.342581259985213</v>
      </c>
    </row>
    <row r="484" spans="1:11" ht="12.75">
      <c r="A484" s="2">
        <v>1910.08</v>
      </c>
      <c r="B484" s="7">
        <v>8.85</v>
      </c>
      <c r="C484" s="7">
        <v>0.46</v>
      </c>
      <c r="D484" s="7">
        <v>0.74</v>
      </c>
      <c r="E484" s="7">
        <v>9.8</v>
      </c>
      <c r="F484" s="7">
        <f t="shared" si="37"/>
        <v>1910.624999999964</v>
      </c>
      <c r="G484" s="7">
        <f>G477*5/12+G489*7/12</f>
        <v>3.9508333333333336</v>
      </c>
      <c r="H484" s="7">
        <f t="shared" si="34"/>
        <v>213.0664591836734</v>
      </c>
      <c r="I484" s="7">
        <f t="shared" si="35"/>
        <v>11.07464081632653</v>
      </c>
      <c r="J484" s="7">
        <f t="shared" si="36"/>
        <v>17.815726530612242</v>
      </c>
      <c r="K484" s="7">
        <f t="shared" si="33"/>
        <v>12.745055150886245</v>
      </c>
    </row>
    <row r="485" spans="1:11" ht="12.75">
      <c r="A485" s="2">
        <v>1910.09</v>
      </c>
      <c r="B485" s="7">
        <v>8.91</v>
      </c>
      <c r="C485" s="7">
        <v>0.4625</v>
      </c>
      <c r="D485" s="7">
        <v>0.7375</v>
      </c>
      <c r="E485" s="7">
        <v>9.704834711</v>
      </c>
      <c r="F485" s="7">
        <f t="shared" si="37"/>
        <v>1910.7083333332973</v>
      </c>
      <c r="G485" s="7">
        <f>G477*4/12+G489*8/12</f>
        <v>3.956666666666667</v>
      </c>
      <c r="H485" s="7">
        <f t="shared" si="34"/>
        <v>216.6144651198686</v>
      </c>
      <c r="I485" s="7">
        <f t="shared" si="35"/>
        <v>11.244016848253564</v>
      </c>
      <c r="J485" s="7">
        <f t="shared" si="36"/>
        <v>17.92964848775568</v>
      </c>
      <c r="K485" s="7">
        <f t="shared" si="33"/>
        <v>12.937161101070842</v>
      </c>
    </row>
    <row r="486" spans="1:11" ht="12.75">
      <c r="A486" s="2">
        <v>1910.1</v>
      </c>
      <c r="B486" s="7">
        <v>9.32</v>
      </c>
      <c r="C486" s="7">
        <v>0.465</v>
      </c>
      <c r="D486" s="7">
        <v>0.735</v>
      </c>
      <c r="E486" s="7">
        <v>9.419419835</v>
      </c>
      <c r="F486" s="7">
        <f t="shared" si="37"/>
        <v>1910.7916666666306</v>
      </c>
      <c r="G486" s="7">
        <f>G477*3/12+G489*9/12</f>
        <v>3.9625</v>
      </c>
      <c r="H486" s="7">
        <f t="shared" si="34"/>
        <v>233.4477280468304</v>
      </c>
      <c r="I486" s="7">
        <f t="shared" si="35"/>
        <v>11.647338362851517</v>
      </c>
      <c r="J486" s="7">
        <f t="shared" si="36"/>
        <v>18.410309025152397</v>
      </c>
      <c r="K486" s="7">
        <f t="shared" si="33"/>
        <v>13.918866656445811</v>
      </c>
    </row>
    <row r="487" spans="1:11" ht="12.75">
      <c r="A487" s="2">
        <v>1910.11</v>
      </c>
      <c r="B487" s="7">
        <v>9.31</v>
      </c>
      <c r="C487" s="7">
        <v>0.4675</v>
      </c>
      <c r="D487" s="7">
        <v>0.7325</v>
      </c>
      <c r="E487" s="7">
        <v>9.229089256</v>
      </c>
      <c r="F487" s="7">
        <f t="shared" si="37"/>
        <v>1910.8749999999638</v>
      </c>
      <c r="G487" s="7">
        <f>G477*2/12+G489*10/12</f>
        <v>3.9683333333333333</v>
      </c>
      <c r="H487" s="7">
        <f t="shared" si="34"/>
        <v>238.00645102353533</v>
      </c>
      <c r="I487" s="7">
        <f t="shared" si="35"/>
        <v>11.951451756552391</v>
      </c>
      <c r="J487" s="7">
        <f t="shared" si="36"/>
        <v>18.72607146882273</v>
      </c>
      <c r="K487" s="7">
        <f t="shared" si="33"/>
        <v>14.16452317578035</v>
      </c>
    </row>
    <row r="488" spans="1:11" ht="12.75">
      <c r="A488" s="2">
        <v>1910.12</v>
      </c>
      <c r="B488" s="7">
        <v>9.05</v>
      </c>
      <c r="C488" s="7">
        <v>0.47</v>
      </c>
      <c r="D488" s="7">
        <v>0.73</v>
      </c>
      <c r="E488" s="7">
        <v>9.229089256</v>
      </c>
      <c r="F488" s="7">
        <f t="shared" si="37"/>
        <v>1910.958333333297</v>
      </c>
      <c r="G488" s="7">
        <f>G477*1/12+G489*11/12</f>
        <v>3.9741666666666666</v>
      </c>
      <c r="H488" s="7">
        <f t="shared" si="34"/>
        <v>231.35965432470408</v>
      </c>
      <c r="I488" s="7">
        <f t="shared" si="35"/>
        <v>12.015363263271922</v>
      </c>
      <c r="J488" s="7">
        <f t="shared" si="36"/>
        <v>18.662159962103196</v>
      </c>
      <c r="K488" s="7">
        <f t="shared" si="33"/>
        <v>13.741478417781545</v>
      </c>
    </row>
    <row r="489" spans="1:11" ht="12.75">
      <c r="A489" s="2">
        <v>1911.01</v>
      </c>
      <c r="B489" s="7">
        <v>9.27</v>
      </c>
      <c r="C489" s="7">
        <v>0.47</v>
      </c>
      <c r="D489" s="7">
        <v>0.7183</v>
      </c>
      <c r="E489" s="7">
        <v>9.229089256</v>
      </c>
      <c r="F489" s="7">
        <f t="shared" si="37"/>
        <v>1911.0416666666304</v>
      </c>
      <c r="G489" s="7">
        <v>3.98</v>
      </c>
      <c r="H489" s="7">
        <f t="shared" si="34"/>
        <v>236.98386691602278</v>
      </c>
      <c r="I489" s="7">
        <f t="shared" si="35"/>
        <v>12.015363263271922</v>
      </c>
      <c r="J489" s="7">
        <f t="shared" si="36"/>
        <v>18.363054110655792</v>
      </c>
      <c r="K489" s="7">
        <f t="shared" si="33"/>
        <v>14.049215181401198</v>
      </c>
    </row>
    <row r="490" spans="1:11" ht="12.75">
      <c r="A490" s="2">
        <v>1911.02</v>
      </c>
      <c r="B490" s="7">
        <v>9.43</v>
      </c>
      <c r="C490" s="7">
        <v>0.47</v>
      </c>
      <c r="D490" s="7">
        <v>0.7067</v>
      </c>
      <c r="E490" s="7">
        <v>8.94367438</v>
      </c>
      <c r="F490" s="7">
        <f t="shared" si="37"/>
        <v>1911.1249999999636</v>
      </c>
      <c r="G490" s="7">
        <f>G489*11/12+G501*1/12</f>
        <v>3.9825</v>
      </c>
      <c r="H490" s="7">
        <f t="shared" si="34"/>
        <v>248.76748028476416</v>
      </c>
      <c r="I490" s="7">
        <f t="shared" si="35"/>
        <v>12.398803365200333</v>
      </c>
      <c r="J490" s="7">
        <f t="shared" si="36"/>
        <v>18.643051783376755</v>
      </c>
      <c r="K490" s="7">
        <f t="shared" si="33"/>
        <v>14.7214884699283</v>
      </c>
    </row>
    <row r="491" spans="1:11" ht="12.75">
      <c r="A491" s="2">
        <v>1911.03</v>
      </c>
      <c r="B491" s="7">
        <v>9.32</v>
      </c>
      <c r="C491" s="7">
        <v>0.47</v>
      </c>
      <c r="D491" s="7">
        <v>0.695</v>
      </c>
      <c r="E491" s="7">
        <v>9.038839669</v>
      </c>
      <c r="F491" s="7">
        <f t="shared" si="37"/>
        <v>1911.2083333332969</v>
      </c>
      <c r="G491" s="7">
        <f>G489*10/12+G501*2/12</f>
        <v>3.985</v>
      </c>
      <c r="H491" s="7">
        <f t="shared" si="34"/>
        <v>243.2770400322055</v>
      </c>
      <c r="I491" s="7">
        <f t="shared" si="35"/>
        <v>12.268262748405212</v>
      </c>
      <c r="J491" s="7">
        <f t="shared" si="36"/>
        <v>18.141367255620473</v>
      </c>
      <c r="K491" s="7">
        <f t="shared" si="33"/>
        <v>14.370623221979528</v>
      </c>
    </row>
    <row r="492" spans="1:11" ht="12.75">
      <c r="A492" s="2">
        <v>1911.04</v>
      </c>
      <c r="B492" s="7">
        <v>9.28</v>
      </c>
      <c r="C492" s="7">
        <v>0.47</v>
      </c>
      <c r="D492" s="7">
        <v>0.6833</v>
      </c>
      <c r="E492" s="7">
        <v>8.753424793</v>
      </c>
      <c r="F492" s="7">
        <f t="shared" si="37"/>
        <v>1911.2916666666301</v>
      </c>
      <c r="G492" s="7">
        <f>G489*9/12+G501*3/12</f>
        <v>3.9875</v>
      </c>
      <c r="H492" s="7">
        <f t="shared" si="34"/>
        <v>250.13119913372853</v>
      </c>
      <c r="I492" s="7">
        <f t="shared" si="35"/>
        <v>12.668282714747027</v>
      </c>
      <c r="J492" s="7">
        <f t="shared" si="36"/>
        <v>18.417526763801373</v>
      </c>
      <c r="K492" s="7">
        <f t="shared" si="33"/>
        <v>14.752935420329347</v>
      </c>
    </row>
    <row r="493" spans="1:11" ht="12.75">
      <c r="A493" s="2">
        <v>1911.05</v>
      </c>
      <c r="B493" s="7">
        <v>9.48</v>
      </c>
      <c r="C493" s="7">
        <v>0.47</v>
      </c>
      <c r="D493" s="7">
        <v>0.6717</v>
      </c>
      <c r="E493" s="7">
        <v>8.753424793</v>
      </c>
      <c r="F493" s="7">
        <f t="shared" si="37"/>
        <v>1911.3749999999634</v>
      </c>
      <c r="G493" s="7">
        <f>G489*8/12+G501*4/12</f>
        <v>3.99</v>
      </c>
      <c r="H493" s="7">
        <f t="shared" si="34"/>
        <v>255.52195773574857</v>
      </c>
      <c r="I493" s="7">
        <f t="shared" si="35"/>
        <v>12.668282714747027</v>
      </c>
      <c r="J493" s="7">
        <f t="shared" si="36"/>
        <v>18.10486276488421</v>
      </c>
      <c r="K493" s="7">
        <f t="shared" si="33"/>
        <v>15.047660591685036</v>
      </c>
    </row>
    <row r="494" spans="1:11" ht="12.75">
      <c r="A494" s="2">
        <v>1911.06</v>
      </c>
      <c r="B494" s="7">
        <v>9.67</v>
      </c>
      <c r="C494" s="7">
        <v>0.47</v>
      </c>
      <c r="D494" s="7">
        <v>0.66</v>
      </c>
      <c r="E494" s="7">
        <v>8.753424793</v>
      </c>
      <c r="F494" s="7">
        <f t="shared" si="37"/>
        <v>1911.4583333332967</v>
      </c>
      <c r="G494" s="7">
        <f>G489*7/12+G501*5/12</f>
        <v>3.9924999999999997</v>
      </c>
      <c r="H494" s="7">
        <f t="shared" si="34"/>
        <v>260.64317840766756</v>
      </c>
      <c r="I494" s="7">
        <f t="shared" si="35"/>
        <v>12.668282714747027</v>
      </c>
      <c r="J494" s="7">
        <f t="shared" si="36"/>
        <v>17.78950338666604</v>
      </c>
      <c r="K494" s="7">
        <f t="shared" si="33"/>
        <v>15.328355684719275</v>
      </c>
    </row>
    <row r="495" spans="1:11" ht="12.75">
      <c r="A495" s="2">
        <v>1911.07</v>
      </c>
      <c r="B495" s="7">
        <v>9.63</v>
      </c>
      <c r="C495" s="7">
        <v>0.47</v>
      </c>
      <c r="D495" s="7">
        <v>0.6483</v>
      </c>
      <c r="E495" s="7">
        <v>8.848509091</v>
      </c>
      <c r="F495" s="7">
        <f t="shared" si="37"/>
        <v>1911.54166666663</v>
      </c>
      <c r="G495" s="7">
        <f>G489*6/12+G501*6/12</f>
        <v>3.995</v>
      </c>
      <c r="H495" s="7">
        <f t="shared" si="34"/>
        <v>256.7757931458738</v>
      </c>
      <c r="I495" s="7">
        <f t="shared" si="35"/>
        <v>12.532151898085221</v>
      </c>
      <c r="J495" s="7">
        <f t="shared" si="36"/>
        <v>17.28637037346521</v>
      </c>
      <c r="K495" s="7">
        <f t="shared" si="33"/>
        <v>15.083110578700262</v>
      </c>
    </row>
    <row r="496" spans="1:11" ht="12.75">
      <c r="A496" s="2">
        <v>1911.08</v>
      </c>
      <c r="B496" s="7">
        <v>9.17</v>
      </c>
      <c r="C496" s="7">
        <v>0.47</v>
      </c>
      <c r="D496" s="7">
        <v>0.6367</v>
      </c>
      <c r="E496" s="7">
        <v>9.134004959</v>
      </c>
      <c r="F496" s="7">
        <f t="shared" si="37"/>
        <v>1911.6249999999632</v>
      </c>
      <c r="G496" s="7">
        <f>G489*5/12+G501*7/12</f>
        <v>3.9975</v>
      </c>
      <c r="H496" s="7">
        <f t="shared" si="34"/>
        <v>236.8677781226941</v>
      </c>
      <c r="I496" s="7">
        <f t="shared" si="35"/>
        <v>12.140442281097735</v>
      </c>
      <c r="J496" s="7">
        <f t="shared" si="36"/>
        <v>16.446424681648786</v>
      </c>
      <c r="K496" s="7">
        <f t="shared" si="33"/>
        <v>13.899790665654438</v>
      </c>
    </row>
    <row r="497" spans="1:11" ht="12.75">
      <c r="A497" s="2">
        <v>1911.09</v>
      </c>
      <c r="B497" s="7">
        <v>8.67</v>
      </c>
      <c r="C497" s="7">
        <v>0.47</v>
      </c>
      <c r="D497" s="7">
        <v>0.625</v>
      </c>
      <c r="E497" s="7">
        <v>9.229089256</v>
      </c>
      <c r="F497" s="7">
        <f t="shared" si="37"/>
        <v>1911.7083333332964</v>
      </c>
      <c r="G497" s="7">
        <f>G489*4/12+G501*8/12</f>
        <v>4</v>
      </c>
      <c r="H497" s="7">
        <f t="shared" si="34"/>
        <v>221.64510530333524</v>
      </c>
      <c r="I497" s="7">
        <f t="shared" si="35"/>
        <v>12.015363263271922</v>
      </c>
      <c r="J497" s="7">
        <f t="shared" si="36"/>
        <v>15.977876679882877</v>
      </c>
      <c r="K497" s="7">
        <f t="shared" si="33"/>
        <v>12.997953983252433</v>
      </c>
    </row>
    <row r="498" spans="1:11" ht="12.75">
      <c r="A498" s="2">
        <v>1911.1</v>
      </c>
      <c r="B498" s="7">
        <v>8.72</v>
      </c>
      <c r="C498" s="7">
        <v>0.47</v>
      </c>
      <c r="D498" s="7">
        <v>0.6133</v>
      </c>
      <c r="E498" s="7">
        <v>9.229089256</v>
      </c>
      <c r="F498" s="7">
        <f t="shared" si="37"/>
        <v>1911.7916666666297</v>
      </c>
      <c r="G498" s="7">
        <f>G489*3/12+G501*9/12</f>
        <v>4.0024999999999995</v>
      </c>
      <c r="H498" s="7">
        <f t="shared" si="34"/>
        <v>222.92333543772588</v>
      </c>
      <c r="I498" s="7">
        <f t="shared" si="35"/>
        <v>12.015363263271922</v>
      </c>
      <c r="J498" s="7">
        <f t="shared" si="36"/>
        <v>15.678770828435464</v>
      </c>
      <c r="K498" s="7">
        <f t="shared" si="33"/>
        <v>13.06647285061919</v>
      </c>
    </row>
    <row r="499" spans="1:11" ht="12.75">
      <c r="A499" s="2">
        <v>1911.11</v>
      </c>
      <c r="B499" s="7">
        <v>9.07</v>
      </c>
      <c r="C499" s="7">
        <v>0.47</v>
      </c>
      <c r="D499" s="7">
        <v>0.6017</v>
      </c>
      <c r="E499" s="7">
        <v>9.134004959</v>
      </c>
      <c r="F499" s="7">
        <f t="shared" si="37"/>
        <v>1911.874999999963</v>
      </c>
      <c r="G499" s="7">
        <f>G489*2/12+G501*10/12</f>
        <v>4.005</v>
      </c>
      <c r="H499" s="7">
        <f t="shared" si="34"/>
        <v>234.28470529692865</v>
      </c>
      <c r="I499" s="7">
        <f t="shared" si="35"/>
        <v>12.140442281097735</v>
      </c>
      <c r="J499" s="7">
        <f t="shared" si="36"/>
        <v>15.54234919263087</v>
      </c>
      <c r="K499" s="7">
        <f t="shared" si="33"/>
        <v>13.727997586413093</v>
      </c>
    </row>
    <row r="500" spans="1:11" ht="12.75">
      <c r="A500" s="2">
        <v>1911.12</v>
      </c>
      <c r="B500" s="7">
        <v>9.11</v>
      </c>
      <c r="C500" s="7">
        <v>0.47</v>
      </c>
      <c r="D500" s="7">
        <v>0.59</v>
      </c>
      <c r="E500" s="7">
        <v>9.038839669</v>
      </c>
      <c r="F500" s="7">
        <f t="shared" si="37"/>
        <v>1911.9583333332962</v>
      </c>
      <c r="G500" s="7">
        <f>G489*1/12+G501*11/12</f>
        <v>4.0075</v>
      </c>
      <c r="H500" s="7">
        <f t="shared" si="34"/>
        <v>237.79547582547124</v>
      </c>
      <c r="I500" s="7">
        <f t="shared" si="35"/>
        <v>12.268262748405212</v>
      </c>
      <c r="J500" s="7">
        <f t="shared" si="36"/>
        <v>15.40058515225335</v>
      </c>
      <c r="K500" s="7">
        <f t="shared" si="33"/>
        <v>13.92925841957823</v>
      </c>
    </row>
    <row r="501" spans="1:11" ht="12.75">
      <c r="A501" s="2">
        <v>1912.01</v>
      </c>
      <c r="B501" s="7">
        <v>9.12</v>
      </c>
      <c r="C501" s="7">
        <v>0.4708</v>
      </c>
      <c r="D501" s="7">
        <v>0.5992</v>
      </c>
      <c r="E501" s="7">
        <v>9.134004959</v>
      </c>
      <c r="F501" s="7">
        <f t="shared" si="37"/>
        <v>1912.0416666666295</v>
      </c>
      <c r="G501" s="7">
        <v>4.01</v>
      </c>
      <c r="H501" s="7">
        <f t="shared" si="34"/>
        <v>235.57624170981137</v>
      </c>
      <c r="I501" s="7">
        <f t="shared" si="35"/>
        <v>12.161106863703859</v>
      </c>
      <c r="J501" s="7">
        <f t="shared" si="36"/>
        <v>15.47777237198673</v>
      </c>
      <c r="K501" s="7">
        <f t="shared" si="33"/>
        <v>13.794952631845822</v>
      </c>
    </row>
    <row r="502" spans="1:11" ht="12.75">
      <c r="A502" s="2">
        <v>1912.02</v>
      </c>
      <c r="B502" s="7">
        <v>9.04</v>
      </c>
      <c r="C502" s="7">
        <v>0.4717</v>
      </c>
      <c r="D502" s="7">
        <v>0.6083</v>
      </c>
      <c r="E502" s="7">
        <v>9.229089256</v>
      </c>
      <c r="F502" s="7">
        <f t="shared" si="37"/>
        <v>1912.1249999999627</v>
      </c>
      <c r="G502" s="7">
        <f>G501*11/12+G513*1/12</f>
        <v>4.046666666666667</v>
      </c>
      <c r="H502" s="7">
        <f t="shared" si="34"/>
        <v>231.10400829782586</v>
      </c>
      <c r="I502" s="7">
        <f t="shared" si="35"/>
        <v>12.058823087841203</v>
      </c>
      <c r="J502" s="7">
        <f t="shared" si="36"/>
        <v>15.550947814996404</v>
      </c>
      <c r="K502" s="7">
        <f t="shared" si="33"/>
        <v>13.531634369686588</v>
      </c>
    </row>
    <row r="503" spans="1:11" ht="12.75">
      <c r="A503" s="2">
        <v>1912.03</v>
      </c>
      <c r="B503" s="7">
        <v>9.3</v>
      </c>
      <c r="C503" s="7">
        <v>0.4725</v>
      </c>
      <c r="D503" s="7">
        <v>0.6175</v>
      </c>
      <c r="E503" s="7">
        <v>9.419419835</v>
      </c>
      <c r="F503" s="7">
        <f t="shared" si="37"/>
        <v>1912.208333333296</v>
      </c>
      <c r="G503" s="7">
        <f>G501*10/12+G513*2/12</f>
        <v>4.083333333333333</v>
      </c>
      <c r="H503" s="7">
        <f t="shared" si="34"/>
        <v>232.94676725703033</v>
      </c>
      <c r="I503" s="7">
        <f t="shared" si="35"/>
        <v>11.83519865902654</v>
      </c>
      <c r="J503" s="7">
        <f t="shared" si="36"/>
        <v>15.467164385077016</v>
      </c>
      <c r="K503" s="7">
        <f t="shared" si="33"/>
        <v>13.639769173944165</v>
      </c>
    </row>
    <row r="504" spans="1:11" ht="12.75">
      <c r="A504" s="2">
        <v>1912.04</v>
      </c>
      <c r="B504" s="7">
        <v>9.59</v>
      </c>
      <c r="C504" s="7">
        <v>0.4733</v>
      </c>
      <c r="D504" s="7">
        <v>0.6267</v>
      </c>
      <c r="E504" s="7">
        <v>9.704834711</v>
      </c>
      <c r="F504" s="7">
        <f t="shared" si="37"/>
        <v>1912.2916666666292</v>
      </c>
      <c r="G504" s="7">
        <f>G501*9/12+G513*3/12</f>
        <v>4.12</v>
      </c>
      <c r="H504" s="7">
        <f t="shared" si="34"/>
        <v>233.14620881027386</v>
      </c>
      <c r="I504" s="7">
        <f t="shared" si="35"/>
        <v>11.506579836277645</v>
      </c>
      <c r="J504" s="7">
        <f t="shared" si="36"/>
        <v>15.235946721730828</v>
      </c>
      <c r="K504" s="7">
        <f t="shared" si="33"/>
        <v>13.654392690553234</v>
      </c>
    </row>
    <row r="505" spans="1:11" ht="12.75">
      <c r="A505" s="2">
        <v>1912.05</v>
      </c>
      <c r="B505" s="7">
        <v>9.58</v>
      </c>
      <c r="C505" s="7">
        <v>0.4742</v>
      </c>
      <c r="D505" s="7">
        <v>0.6358</v>
      </c>
      <c r="E505" s="7">
        <v>9.704834711</v>
      </c>
      <c r="F505" s="7">
        <f t="shared" si="37"/>
        <v>1912.3749999999625</v>
      </c>
      <c r="G505" s="7">
        <f>G501*8/12+G513*4/12</f>
        <v>4.156666666666666</v>
      </c>
      <c r="H505" s="7">
        <f t="shared" si="34"/>
        <v>232.9030949324738</v>
      </c>
      <c r="I505" s="7">
        <f t="shared" si="35"/>
        <v>11.528460085279653</v>
      </c>
      <c r="J505" s="7">
        <f t="shared" si="36"/>
        <v>15.457180350528898</v>
      </c>
      <c r="K505" s="7">
        <f t="shared" si="33"/>
        <v>13.64550068561237</v>
      </c>
    </row>
    <row r="506" spans="1:11" ht="12.75">
      <c r="A506" s="2">
        <v>1912.06</v>
      </c>
      <c r="B506" s="7">
        <v>9.58</v>
      </c>
      <c r="C506" s="7">
        <v>0.475</v>
      </c>
      <c r="D506" s="7">
        <v>0.645</v>
      </c>
      <c r="E506" s="7">
        <v>9.609669421</v>
      </c>
      <c r="F506" s="7">
        <f t="shared" si="37"/>
        <v>1912.4583333332957</v>
      </c>
      <c r="G506" s="7">
        <f>G501*7/12+G513*5/12</f>
        <v>4.193333333333333</v>
      </c>
      <c r="H506" s="7">
        <f t="shared" si="34"/>
        <v>235.20955206436128</v>
      </c>
      <c r="I506" s="7">
        <f t="shared" si="35"/>
        <v>11.662269021980334</v>
      </c>
      <c r="J506" s="7">
        <f t="shared" si="36"/>
        <v>15.836133724583824</v>
      </c>
      <c r="K506" s="7">
        <f t="shared" si="33"/>
        <v>13.785417404502523</v>
      </c>
    </row>
    <row r="507" spans="1:11" ht="12.75">
      <c r="A507" s="2">
        <v>1912.07</v>
      </c>
      <c r="B507" s="7">
        <v>9.59</v>
      </c>
      <c r="C507" s="7">
        <v>0.4758</v>
      </c>
      <c r="D507" s="7">
        <v>0.6542</v>
      </c>
      <c r="E507" s="7">
        <v>9.609669421</v>
      </c>
      <c r="F507" s="7">
        <f t="shared" si="37"/>
        <v>1912.541666666629</v>
      </c>
      <c r="G507" s="7">
        <f>G501*6/12+G513*6/12</f>
        <v>4.23</v>
      </c>
      <c r="H507" s="7">
        <f t="shared" si="34"/>
        <v>235.4550735174556</v>
      </c>
      <c r="I507" s="7">
        <f t="shared" si="35"/>
        <v>11.68191073822788</v>
      </c>
      <c r="J507" s="7">
        <f t="shared" si="36"/>
        <v>16.0620134614306</v>
      </c>
      <c r="K507" s="7">
        <f t="shared" si="33"/>
        <v>13.802876645015782</v>
      </c>
    </row>
    <row r="508" spans="1:11" ht="12.75">
      <c r="A508" s="2">
        <v>1912.08</v>
      </c>
      <c r="B508" s="7">
        <v>9.81</v>
      </c>
      <c r="C508" s="7">
        <v>0.4767</v>
      </c>
      <c r="D508" s="7">
        <v>0.6633</v>
      </c>
      <c r="E508" s="7">
        <v>9.704834711</v>
      </c>
      <c r="F508" s="7">
        <f t="shared" si="37"/>
        <v>1912.6249999999623</v>
      </c>
      <c r="G508" s="7">
        <f>G501*5/12+G513*7/12</f>
        <v>4.266666666666667</v>
      </c>
      <c r="H508" s="7">
        <f t="shared" si="34"/>
        <v>238.49471412187555</v>
      </c>
      <c r="I508" s="7">
        <f t="shared" si="35"/>
        <v>11.589238554729672</v>
      </c>
      <c r="J508" s="7">
        <f t="shared" si="36"/>
        <v>16.125743514479108</v>
      </c>
      <c r="K508" s="7">
        <f t="shared" si="33"/>
        <v>13.98476176342627</v>
      </c>
    </row>
    <row r="509" spans="1:11" ht="12.75">
      <c r="A509" s="2">
        <v>1912.09</v>
      </c>
      <c r="B509" s="7">
        <v>9.86</v>
      </c>
      <c r="C509" s="7">
        <v>0.4775</v>
      </c>
      <c r="D509" s="7">
        <v>0.6725</v>
      </c>
      <c r="E509" s="7">
        <v>9.8</v>
      </c>
      <c r="F509" s="7">
        <f t="shared" si="37"/>
        <v>1912.7083333332955</v>
      </c>
      <c r="G509" s="7">
        <f>G501*4/12+G513*8/12</f>
        <v>4.303333333333334</v>
      </c>
      <c r="H509" s="7">
        <f t="shared" si="34"/>
        <v>237.38251836734688</v>
      </c>
      <c r="I509" s="7">
        <f t="shared" si="35"/>
        <v>11.495958673469387</v>
      </c>
      <c r="J509" s="7">
        <f t="shared" si="36"/>
        <v>16.190643367346937</v>
      </c>
      <c r="K509" s="7">
        <f t="shared" si="33"/>
        <v>13.92628500131587</v>
      </c>
    </row>
    <row r="510" spans="1:11" ht="12.75">
      <c r="A510" s="2">
        <v>1912.1</v>
      </c>
      <c r="B510" s="7">
        <v>9.84</v>
      </c>
      <c r="C510" s="7">
        <v>0.4783</v>
      </c>
      <c r="D510" s="7">
        <v>0.6817</v>
      </c>
      <c r="E510" s="7">
        <v>9.8</v>
      </c>
      <c r="F510" s="7">
        <f t="shared" si="37"/>
        <v>1912.7916666666288</v>
      </c>
      <c r="G510" s="7">
        <f>G501*3/12+G513*9/12</f>
        <v>4.34</v>
      </c>
      <c r="H510" s="7">
        <f t="shared" si="34"/>
        <v>236.9010122448979</v>
      </c>
      <c r="I510" s="7">
        <f t="shared" si="35"/>
        <v>11.515218918367346</v>
      </c>
      <c r="J510" s="7">
        <f t="shared" si="36"/>
        <v>16.412136183673468</v>
      </c>
      <c r="K510" s="7">
        <f t="shared" si="33"/>
        <v>13.905092701178466</v>
      </c>
    </row>
    <row r="511" spans="1:11" ht="12.75">
      <c r="A511" s="2">
        <v>1912.11</v>
      </c>
      <c r="B511" s="7">
        <v>9.73</v>
      </c>
      <c r="C511" s="7">
        <v>0.4792</v>
      </c>
      <c r="D511" s="7">
        <v>0.6908</v>
      </c>
      <c r="E511" s="7">
        <v>9.8</v>
      </c>
      <c r="F511" s="7">
        <f t="shared" si="37"/>
        <v>1912.874999999962</v>
      </c>
      <c r="G511" s="7">
        <f>G501*2/12+G513*10/12</f>
        <v>4.376666666666667</v>
      </c>
      <c r="H511" s="7">
        <f t="shared" si="34"/>
        <v>234.25272857142855</v>
      </c>
      <c r="I511" s="7">
        <f t="shared" si="35"/>
        <v>11.53688669387755</v>
      </c>
      <c r="J511" s="7">
        <f t="shared" si="36"/>
        <v>16.631221469387754</v>
      </c>
      <c r="K511" s="7">
        <f t="shared" si="33"/>
        <v>13.74954101860653</v>
      </c>
    </row>
    <row r="512" spans="1:11" ht="12.75">
      <c r="A512" s="2">
        <v>1912.12</v>
      </c>
      <c r="B512" s="7">
        <v>9.38</v>
      </c>
      <c r="C512" s="7">
        <v>0.48</v>
      </c>
      <c r="D512" s="7">
        <v>0.7</v>
      </c>
      <c r="E512" s="7">
        <v>9.704834711</v>
      </c>
      <c r="F512" s="7">
        <f t="shared" si="37"/>
        <v>1912.9583333332953</v>
      </c>
      <c r="G512" s="7">
        <f>G501*1/12+G513*11/12</f>
        <v>4.413333333333333</v>
      </c>
      <c r="H512" s="7">
        <f t="shared" si="34"/>
        <v>228.0408173764723</v>
      </c>
      <c r="I512" s="7">
        <f t="shared" si="35"/>
        <v>11.669466134403697</v>
      </c>
      <c r="J512" s="7">
        <f t="shared" si="36"/>
        <v>17.01797144600539</v>
      </c>
      <c r="K512" s="7">
        <f t="shared" si="33"/>
        <v>13.388999452579634</v>
      </c>
    </row>
    <row r="513" spans="1:11" ht="12.75">
      <c r="A513" s="2">
        <v>1913.01</v>
      </c>
      <c r="B513" s="7">
        <v>9.3</v>
      </c>
      <c r="C513" s="7">
        <v>0.48</v>
      </c>
      <c r="D513" s="7">
        <v>0.6942</v>
      </c>
      <c r="E513" s="7">
        <v>9.8</v>
      </c>
      <c r="F513" s="7">
        <f t="shared" si="37"/>
        <v>1913.0416666666285</v>
      </c>
      <c r="G513" s="7">
        <v>4.45</v>
      </c>
      <c r="H513" s="7">
        <f t="shared" si="34"/>
        <v>223.90034693877547</v>
      </c>
      <c r="I513" s="7">
        <f t="shared" si="35"/>
        <v>11.556146938775509</v>
      </c>
      <c r="J513" s="7">
        <f t="shared" si="36"/>
        <v>16.71307751020408</v>
      </c>
      <c r="K513" s="7">
        <f aca="true" t="shared" si="38" ref="K513:K576">H513/AVERAGE(J393:J512)</f>
        <v>13.148088791761555</v>
      </c>
    </row>
    <row r="514" spans="1:11" ht="12.75">
      <c r="A514" s="2">
        <v>1913.02</v>
      </c>
      <c r="B514" s="7">
        <v>8.97</v>
      </c>
      <c r="C514" s="7">
        <v>0.48</v>
      </c>
      <c r="D514" s="7">
        <v>0.6883</v>
      </c>
      <c r="E514" s="7">
        <v>9.8</v>
      </c>
      <c r="F514" s="7">
        <f t="shared" si="37"/>
        <v>1913.1249999999618</v>
      </c>
      <c r="G514" s="7">
        <f>G513*11/12+G525*1/12</f>
        <v>4.425833333333333</v>
      </c>
      <c r="H514" s="7">
        <f t="shared" si="34"/>
        <v>215.95549591836732</v>
      </c>
      <c r="I514" s="7">
        <f t="shared" si="35"/>
        <v>11.556146938775509</v>
      </c>
      <c r="J514" s="7">
        <f t="shared" si="36"/>
        <v>16.57103320408163</v>
      </c>
      <c r="K514" s="7">
        <f t="shared" si="38"/>
        <v>12.682960516236752</v>
      </c>
    </row>
    <row r="515" spans="1:11" ht="12.75">
      <c r="A515" s="2">
        <v>1913.03</v>
      </c>
      <c r="B515" s="7">
        <v>8.8</v>
      </c>
      <c r="C515" s="7">
        <v>0.48</v>
      </c>
      <c r="D515" s="7">
        <v>0.6825</v>
      </c>
      <c r="E515" s="7">
        <v>9.8</v>
      </c>
      <c r="F515" s="7">
        <f t="shared" si="37"/>
        <v>1913.208333333295</v>
      </c>
      <c r="G515" s="7">
        <f>G513*10/12+G525*2/12</f>
        <v>4.401666666666667</v>
      </c>
      <c r="H515" s="7">
        <f t="shared" si="34"/>
        <v>211.86269387755104</v>
      </c>
      <c r="I515" s="7">
        <f t="shared" si="35"/>
        <v>11.556146938775509</v>
      </c>
      <c r="J515" s="7">
        <f t="shared" si="36"/>
        <v>16.431396428571425</v>
      </c>
      <c r="K515" s="7">
        <f t="shared" si="38"/>
        <v>12.44345351518366</v>
      </c>
    </row>
    <row r="516" spans="1:11" ht="12.75">
      <c r="A516" s="2">
        <v>1913.04</v>
      </c>
      <c r="B516" s="7">
        <v>8.79</v>
      </c>
      <c r="C516" s="7">
        <v>0.48</v>
      </c>
      <c r="D516" s="7">
        <v>0.6767</v>
      </c>
      <c r="E516" s="7">
        <v>9.8</v>
      </c>
      <c r="F516" s="7">
        <f t="shared" si="37"/>
        <v>1913.2916666666283</v>
      </c>
      <c r="G516" s="7">
        <f>G513*9/12+G525*3/12</f>
        <v>4.3775</v>
      </c>
      <c r="H516" s="7">
        <f t="shared" si="34"/>
        <v>211.62194081632646</v>
      </c>
      <c r="I516" s="7">
        <f t="shared" si="35"/>
        <v>11.556146938775509</v>
      </c>
      <c r="J516" s="7">
        <f t="shared" si="36"/>
        <v>16.291759653061224</v>
      </c>
      <c r="K516" s="7">
        <f t="shared" si="38"/>
        <v>12.433067081795159</v>
      </c>
    </row>
    <row r="517" spans="1:11" ht="12.75">
      <c r="A517" s="2">
        <v>1913.05</v>
      </c>
      <c r="B517" s="7">
        <v>8.55</v>
      </c>
      <c r="C517" s="7">
        <v>0.48</v>
      </c>
      <c r="D517" s="7">
        <v>0.6708</v>
      </c>
      <c r="E517" s="7">
        <v>9.7</v>
      </c>
      <c r="F517" s="7">
        <f t="shared" si="37"/>
        <v>1913.3749999999616</v>
      </c>
      <c r="G517" s="7">
        <f>G513*8/12+G525*4/12</f>
        <v>4.3533333333333335</v>
      </c>
      <c r="H517" s="7">
        <f t="shared" si="34"/>
        <v>207.96596907216497</v>
      </c>
      <c r="I517" s="7">
        <f t="shared" si="35"/>
        <v>11.675282474226805</v>
      </c>
      <c r="J517" s="7">
        <f t="shared" si="36"/>
        <v>16.316207257731957</v>
      </c>
      <c r="K517" s="7">
        <f t="shared" si="38"/>
        <v>12.221401061154118</v>
      </c>
    </row>
    <row r="518" spans="1:11" ht="12.75">
      <c r="A518" s="2">
        <v>1913.06</v>
      </c>
      <c r="B518" s="7">
        <v>8.12</v>
      </c>
      <c r="C518" s="7">
        <v>0.48</v>
      </c>
      <c r="D518" s="7">
        <v>0.665</v>
      </c>
      <c r="E518" s="7">
        <v>9.8</v>
      </c>
      <c r="F518" s="7">
        <f t="shared" si="37"/>
        <v>1913.4583333332948</v>
      </c>
      <c r="G518" s="7">
        <f>G513*7/12+G525*5/12</f>
        <v>4.3291666666666675</v>
      </c>
      <c r="H518" s="7">
        <f t="shared" si="34"/>
        <v>195.4914857142857</v>
      </c>
      <c r="I518" s="7">
        <f t="shared" si="35"/>
        <v>11.556146938775509</v>
      </c>
      <c r="J518" s="7">
        <f t="shared" si="36"/>
        <v>16.010078571428572</v>
      </c>
      <c r="K518" s="7">
        <f t="shared" si="38"/>
        <v>11.491962852761226</v>
      </c>
    </row>
    <row r="519" spans="1:11" ht="12.75">
      <c r="A519" s="2">
        <v>1913.07</v>
      </c>
      <c r="B519" s="7">
        <v>8.23</v>
      </c>
      <c r="C519" s="7">
        <v>0.48</v>
      </c>
      <c r="D519" s="7">
        <v>0.6592</v>
      </c>
      <c r="E519" s="7">
        <v>9.9</v>
      </c>
      <c r="F519" s="7">
        <f t="shared" si="37"/>
        <v>1913.541666666628</v>
      </c>
      <c r="G519" s="7">
        <f>G513*6/12+G525*6/12</f>
        <v>4.305</v>
      </c>
      <c r="H519" s="7">
        <f t="shared" si="34"/>
        <v>196.13835757575757</v>
      </c>
      <c r="I519" s="7">
        <f t="shared" si="35"/>
        <v>11.43941818181818</v>
      </c>
      <c r="J519" s="7">
        <f t="shared" si="36"/>
        <v>15.710134303030301</v>
      </c>
      <c r="K519" s="7">
        <f t="shared" si="38"/>
        <v>11.534022795459858</v>
      </c>
    </row>
    <row r="520" spans="1:11" ht="12.75">
      <c r="A520" s="2">
        <v>1913.08</v>
      </c>
      <c r="B520" s="7">
        <v>8.45</v>
      </c>
      <c r="C520" s="7">
        <v>0.48</v>
      </c>
      <c r="D520" s="7">
        <v>0.6533</v>
      </c>
      <c r="E520" s="7">
        <v>9.9</v>
      </c>
      <c r="F520" s="7">
        <f t="shared" si="37"/>
        <v>1913.6249999999613</v>
      </c>
      <c r="G520" s="7">
        <f>G513*5/12+G525*7/12</f>
        <v>4.280833333333334</v>
      </c>
      <c r="H520" s="7">
        <f t="shared" si="34"/>
        <v>201.3814242424242</v>
      </c>
      <c r="I520" s="7">
        <f t="shared" si="35"/>
        <v>11.43941818181818</v>
      </c>
      <c r="J520" s="7">
        <f t="shared" si="36"/>
        <v>15.569524787878787</v>
      </c>
      <c r="K520" s="7">
        <f t="shared" si="38"/>
        <v>11.846840543564626</v>
      </c>
    </row>
    <row r="521" spans="1:11" ht="12.75">
      <c r="A521" s="2">
        <v>1913.09</v>
      </c>
      <c r="B521" s="7">
        <v>8.53</v>
      </c>
      <c r="C521" s="7">
        <v>0.48</v>
      </c>
      <c r="D521" s="7">
        <v>0.6475</v>
      </c>
      <c r="E521" s="7">
        <v>10</v>
      </c>
      <c r="F521" s="7">
        <f t="shared" si="37"/>
        <v>1913.7083333332946</v>
      </c>
      <c r="G521" s="7">
        <f>G513*4/12+G525*8/12</f>
        <v>4.256666666666667</v>
      </c>
      <c r="H521" s="7">
        <f t="shared" si="34"/>
        <v>201.255114</v>
      </c>
      <c r="I521" s="7">
        <f t="shared" si="35"/>
        <v>11.325023999999999</v>
      </c>
      <c r="J521" s="7">
        <f t="shared" si="36"/>
        <v>15.276985499999999</v>
      </c>
      <c r="K521" s="7">
        <f t="shared" si="38"/>
        <v>11.843316826625971</v>
      </c>
    </row>
    <row r="522" spans="1:11" ht="12.75">
      <c r="A522" s="2">
        <v>1913.1</v>
      </c>
      <c r="B522" s="7">
        <v>8.26</v>
      </c>
      <c r="C522" s="7">
        <v>0.48</v>
      </c>
      <c r="D522" s="7">
        <v>0.6417</v>
      </c>
      <c r="E522" s="7">
        <v>10</v>
      </c>
      <c r="F522" s="7">
        <f t="shared" si="37"/>
        <v>1913.7916666666279</v>
      </c>
      <c r="G522" s="7">
        <f>G513*3/12+G525*9/12</f>
        <v>4.2325</v>
      </c>
      <c r="H522" s="7">
        <f aca="true" t="shared" si="39" ref="H522:H585">B522*$E$1716/E522</f>
        <v>194.884788</v>
      </c>
      <c r="I522" s="7">
        <f aca="true" t="shared" si="40" ref="I522:I585">C522*$E$1716/E522</f>
        <v>11.325023999999999</v>
      </c>
      <c r="J522" s="7">
        <f aca="true" t="shared" si="41" ref="J522:J585">D522*$E$1716/E522</f>
        <v>15.14014146</v>
      </c>
      <c r="K522" s="7">
        <f t="shared" si="38"/>
        <v>11.471490240312292</v>
      </c>
    </row>
    <row r="523" spans="1:11" ht="12.75">
      <c r="A523" s="2">
        <v>1913.11</v>
      </c>
      <c r="B523" s="7">
        <v>8.05</v>
      </c>
      <c r="C523" s="7">
        <v>0.48</v>
      </c>
      <c r="D523" s="7">
        <v>0.6358</v>
      </c>
      <c r="E523" s="7">
        <v>10.1</v>
      </c>
      <c r="F523" s="7">
        <f aca="true" t="shared" si="42" ref="F523:F586">F522+1/12</f>
        <v>1913.8749999999611</v>
      </c>
      <c r="G523" s="7">
        <f>G513*2/12+G525*10/12</f>
        <v>4.208333333333334</v>
      </c>
      <c r="H523" s="7">
        <f t="shared" si="39"/>
        <v>188.04959405940596</v>
      </c>
      <c r="I523" s="7">
        <f t="shared" si="40"/>
        <v>11.21289504950495</v>
      </c>
      <c r="J523" s="7">
        <f t="shared" si="41"/>
        <v>14.852413900990099</v>
      </c>
      <c r="K523" s="7">
        <f t="shared" si="38"/>
        <v>11.07253784503801</v>
      </c>
    </row>
    <row r="524" spans="1:11" ht="12.75">
      <c r="A524" s="2">
        <v>1913.12</v>
      </c>
      <c r="B524" s="7">
        <v>8.04</v>
      </c>
      <c r="C524" s="7">
        <v>0.48</v>
      </c>
      <c r="D524" s="7">
        <v>0.63</v>
      </c>
      <c r="E524" s="7">
        <v>10</v>
      </c>
      <c r="F524" s="7">
        <f t="shared" si="42"/>
        <v>1913.9583333332944</v>
      </c>
      <c r="G524" s="7">
        <f>G513*1/12+G525*11/12</f>
        <v>4.184166666666667</v>
      </c>
      <c r="H524" s="7">
        <f t="shared" si="39"/>
        <v>189.69415199999997</v>
      </c>
      <c r="I524" s="7">
        <f t="shared" si="40"/>
        <v>11.325023999999999</v>
      </c>
      <c r="J524" s="7">
        <f t="shared" si="41"/>
        <v>14.864094</v>
      </c>
      <c r="K524" s="7">
        <f t="shared" si="38"/>
        <v>11.174040870036794</v>
      </c>
    </row>
    <row r="525" spans="1:11" ht="12.75">
      <c r="A525" s="2">
        <v>1914.01</v>
      </c>
      <c r="B525" s="7">
        <v>8.37</v>
      </c>
      <c r="C525" s="7">
        <v>0.475</v>
      </c>
      <c r="D525" s="7">
        <v>0.6208</v>
      </c>
      <c r="E525" s="7">
        <v>10</v>
      </c>
      <c r="F525" s="7">
        <f t="shared" si="42"/>
        <v>1914.0416666666276</v>
      </c>
      <c r="G525" s="7">
        <v>4.16</v>
      </c>
      <c r="H525" s="7">
        <f t="shared" si="39"/>
        <v>197.48010599999998</v>
      </c>
      <c r="I525" s="7">
        <f t="shared" si="40"/>
        <v>11.207054999999999</v>
      </c>
      <c r="J525" s="7">
        <f t="shared" si="41"/>
        <v>14.647031039999998</v>
      </c>
      <c r="K525" s="7">
        <f t="shared" si="38"/>
        <v>11.636092105046137</v>
      </c>
    </row>
    <row r="526" spans="1:11" ht="12.75">
      <c r="A526" s="2">
        <v>1914.02</v>
      </c>
      <c r="B526" s="7">
        <v>8.48</v>
      </c>
      <c r="C526" s="7">
        <v>0.47</v>
      </c>
      <c r="D526" s="7">
        <v>0.6117</v>
      </c>
      <c r="E526" s="7">
        <v>9.9</v>
      </c>
      <c r="F526" s="7">
        <f t="shared" si="42"/>
        <v>1914.124999999961</v>
      </c>
      <c r="G526" s="7">
        <f>G525*11/12+G537*1/12</f>
        <v>4.166666666666667</v>
      </c>
      <c r="H526" s="7">
        <f t="shared" si="39"/>
        <v>202.09638787878788</v>
      </c>
      <c r="I526" s="7">
        <f t="shared" si="40"/>
        <v>11.201096969696968</v>
      </c>
      <c r="J526" s="7">
        <f t="shared" si="41"/>
        <v>14.578108545454544</v>
      </c>
      <c r="K526" s="7">
        <f t="shared" si="38"/>
        <v>11.910233879798241</v>
      </c>
    </row>
    <row r="527" spans="1:11" ht="12.75">
      <c r="A527" s="2">
        <v>1914.03</v>
      </c>
      <c r="B527" s="7">
        <v>8.32</v>
      </c>
      <c r="C527" s="7">
        <v>0.465</v>
      </c>
      <c r="D527" s="7">
        <v>0.6025</v>
      </c>
      <c r="E527" s="7">
        <v>9.9</v>
      </c>
      <c r="F527" s="7">
        <f t="shared" si="42"/>
        <v>1914.2083333332941</v>
      </c>
      <c r="G527" s="7">
        <f>G525*10/12+G537*2/12</f>
        <v>4.173333333333334</v>
      </c>
      <c r="H527" s="7">
        <f t="shared" si="39"/>
        <v>198.28324848484849</v>
      </c>
      <c r="I527" s="7">
        <f t="shared" si="40"/>
        <v>11.081936363636363</v>
      </c>
      <c r="J527" s="7">
        <f t="shared" si="41"/>
        <v>14.358853030303031</v>
      </c>
      <c r="K527" s="7">
        <f t="shared" si="38"/>
        <v>11.68552601883683</v>
      </c>
    </row>
    <row r="528" spans="1:11" ht="12.75">
      <c r="A528" s="2">
        <v>1914.04</v>
      </c>
      <c r="B528" s="7">
        <v>8.12</v>
      </c>
      <c r="C528" s="7">
        <v>0.46</v>
      </c>
      <c r="D528" s="7">
        <v>0.5933</v>
      </c>
      <c r="E528" s="7">
        <v>9.8</v>
      </c>
      <c r="F528" s="7">
        <f t="shared" si="42"/>
        <v>1914.2916666666274</v>
      </c>
      <c r="G528" s="7">
        <f>G525*9/12+G537*3/12</f>
        <v>4.18</v>
      </c>
      <c r="H528" s="7">
        <f t="shared" si="39"/>
        <v>195.4914857142857</v>
      </c>
      <c r="I528" s="7">
        <f t="shared" si="40"/>
        <v>11.07464081632653</v>
      </c>
      <c r="J528" s="7">
        <f t="shared" si="41"/>
        <v>14.283879122448978</v>
      </c>
      <c r="K528" s="7">
        <f t="shared" si="38"/>
        <v>11.522662536200237</v>
      </c>
    </row>
    <row r="529" spans="1:11" ht="12.75">
      <c r="A529" s="2">
        <v>1914.05</v>
      </c>
      <c r="B529" s="7">
        <v>8.17</v>
      </c>
      <c r="C529" s="7">
        <v>0.455</v>
      </c>
      <c r="D529" s="7">
        <v>0.5842</v>
      </c>
      <c r="E529" s="7">
        <v>9.9</v>
      </c>
      <c r="F529" s="7">
        <f t="shared" si="42"/>
        <v>1914.3749999999607</v>
      </c>
      <c r="G529" s="7">
        <f>G525*8/12+G537*4/12</f>
        <v>4.1866666666666665</v>
      </c>
      <c r="H529" s="7">
        <f t="shared" si="39"/>
        <v>194.70843030303027</v>
      </c>
      <c r="I529" s="7">
        <f t="shared" si="40"/>
        <v>10.84361515151515</v>
      </c>
      <c r="J529" s="7">
        <f t="shared" si="41"/>
        <v>13.922725212121211</v>
      </c>
      <c r="K529" s="7">
        <f t="shared" si="38"/>
        <v>11.479008694164483</v>
      </c>
    </row>
    <row r="530" spans="1:11" ht="12.75">
      <c r="A530" s="2">
        <v>1914.06</v>
      </c>
      <c r="B530" s="7">
        <v>8.13</v>
      </c>
      <c r="C530" s="7">
        <v>0.45</v>
      </c>
      <c r="D530" s="7">
        <v>0.575</v>
      </c>
      <c r="E530" s="7">
        <v>9.9</v>
      </c>
      <c r="F530" s="7">
        <f t="shared" si="42"/>
        <v>1914.458333333294</v>
      </c>
      <c r="G530" s="7">
        <f>G525*7/12+G537*5/12</f>
        <v>4.193333333333333</v>
      </c>
      <c r="H530" s="7">
        <f t="shared" si="39"/>
        <v>193.75514545454544</v>
      </c>
      <c r="I530" s="7">
        <f t="shared" si="40"/>
        <v>10.724454545454545</v>
      </c>
      <c r="J530" s="7">
        <f t="shared" si="41"/>
        <v>13.703469696969695</v>
      </c>
      <c r="K530" s="7">
        <f t="shared" si="38"/>
        <v>11.428715168831888</v>
      </c>
    </row>
    <row r="531" spans="1:11" ht="12.75">
      <c r="A531" s="2">
        <v>1914.07</v>
      </c>
      <c r="B531" s="7">
        <v>7.68</v>
      </c>
      <c r="C531" s="7">
        <v>0.445</v>
      </c>
      <c r="D531" s="7">
        <v>0.5658</v>
      </c>
      <c r="E531" s="7">
        <v>10</v>
      </c>
      <c r="F531" s="7">
        <f t="shared" si="42"/>
        <v>1914.5416666666272</v>
      </c>
      <c r="G531" s="7">
        <f>G525*6/12+G537*6/12</f>
        <v>4.2</v>
      </c>
      <c r="H531" s="7">
        <f t="shared" si="39"/>
        <v>181.20038399999999</v>
      </c>
      <c r="I531" s="7">
        <f t="shared" si="40"/>
        <v>10.499241</v>
      </c>
      <c r="J531" s="7">
        <f t="shared" si="41"/>
        <v>13.349372039999997</v>
      </c>
      <c r="K531" s="7">
        <f t="shared" si="38"/>
        <v>10.694345183040143</v>
      </c>
    </row>
    <row r="532" spans="1:11" ht="12.75">
      <c r="A532" s="2">
        <v>1914.08</v>
      </c>
      <c r="B532" s="7">
        <v>7.68</v>
      </c>
      <c r="C532" s="7">
        <v>0.44</v>
      </c>
      <c r="D532" s="7">
        <v>0.5567</v>
      </c>
      <c r="E532" s="7">
        <v>10.2</v>
      </c>
      <c r="F532" s="7">
        <f t="shared" si="42"/>
        <v>1914.6249999999604</v>
      </c>
      <c r="G532" s="7">
        <f>G525*5/12+G537*7/12</f>
        <v>4.206666666666667</v>
      </c>
      <c r="H532" s="7">
        <f t="shared" si="39"/>
        <v>177.64743529411766</v>
      </c>
      <c r="I532" s="7">
        <f t="shared" si="40"/>
        <v>10.177717647058824</v>
      </c>
      <c r="J532" s="7">
        <f t="shared" si="41"/>
        <v>12.87712594117647</v>
      </c>
      <c r="K532" s="7">
        <f t="shared" si="38"/>
        <v>10.492046265076441</v>
      </c>
    </row>
    <row r="533" spans="1:11" ht="12.75">
      <c r="A533" s="2">
        <v>1914.09</v>
      </c>
      <c r="B533" s="7">
        <v>7.68</v>
      </c>
      <c r="C533" s="7">
        <v>0.435</v>
      </c>
      <c r="D533" s="7">
        <v>0.5475</v>
      </c>
      <c r="E533" s="7">
        <v>10.2</v>
      </c>
      <c r="F533" s="7">
        <f t="shared" si="42"/>
        <v>1914.7083333332937</v>
      </c>
      <c r="G533" s="7">
        <f>G525*4/12+G537*8/12</f>
        <v>4.213333333333333</v>
      </c>
      <c r="H533" s="7">
        <f t="shared" si="39"/>
        <v>177.64743529411766</v>
      </c>
      <c r="I533" s="7">
        <f t="shared" si="40"/>
        <v>10.062061764705883</v>
      </c>
      <c r="J533" s="7">
        <f t="shared" si="41"/>
        <v>12.664319117647059</v>
      </c>
      <c r="K533" s="7">
        <f t="shared" si="38"/>
        <v>10.500497301802135</v>
      </c>
    </row>
    <row r="534" spans="1:11" ht="12.75">
      <c r="A534" s="2">
        <v>1914.1</v>
      </c>
      <c r="B534" s="7">
        <v>7.68</v>
      </c>
      <c r="C534" s="7">
        <v>0.43</v>
      </c>
      <c r="D534" s="7">
        <v>0.5383</v>
      </c>
      <c r="E534" s="7">
        <v>10.1</v>
      </c>
      <c r="F534" s="7">
        <f t="shared" si="42"/>
        <v>1914.791666666627</v>
      </c>
      <c r="G534" s="7">
        <f>G525*3/12+G537*9/12</f>
        <v>4.220000000000001</v>
      </c>
      <c r="H534" s="7">
        <f t="shared" si="39"/>
        <v>179.4063207920792</v>
      </c>
      <c r="I534" s="7">
        <f t="shared" si="40"/>
        <v>10.044885148514851</v>
      </c>
      <c r="J534" s="7">
        <f t="shared" si="41"/>
        <v>12.574794594059405</v>
      </c>
      <c r="K534" s="7">
        <f t="shared" si="38"/>
        <v>10.612759466126228</v>
      </c>
    </row>
    <row r="535" spans="1:11" ht="12.75">
      <c r="A535" s="2">
        <v>1914.11</v>
      </c>
      <c r="B535" s="7">
        <v>7.68</v>
      </c>
      <c r="C535" s="7">
        <v>0.425</v>
      </c>
      <c r="D535" s="7">
        <v>0.5292</v>
      </c>
      <c r="E535" s="7">
        <v>10.2</v>
      </c>
      <c r="F535" s="7">
        <f t="shared" si="42"/>
        <v>1914.8749999999602</v>
      </c>
      <c r="G535" s="7">
        <f>G525*2/12+G537*10/12</f>
        <v>4.226666666666667</v>
      </c>
      <c r="H535" s="7">
        <f t="shared" si="39"/>
        <v>177.64743529411766</v>
      </c>
      <c r="I535" s="7">
        <f t="shared" si="40"/>
        <v>9.83075</v>
      </c>
      <c r="J535" s="7">
        <f t="shared" si="41"/>
        <v>12.241018588235294</v>
      </c>
      <c r="K535" s="7">
        <f t="shared" si="38"/>
        <v>10.516917642992128</v>
      </c>
    </row>
    <row r="536" spans="1:11" ht="12.75">
      <c r="A536" s="2">
        <v>1914.12</v>
      </c>
      <c r="B536" s="7">
        <v>7.35</v>
      </c>
      <c r="C536" s="7">
        <v>0.42</v>
      </c>
      <c r="D536" s="7">
        <v>0.52</v>
      </c>
      <c r="E536" s="7">
        <v>10.1</v>
      </c>
      <c r="F536" s="7">
        <f t="shared" si="42"/>
        <v>1914.9583333332935</v>
      </c>
      <c r="G536" s="7">
        <f>G525*1/12+G537*11/12</f>
        <v>4.233333333333333</v>
      </c>
      <c r="H536" s="7">
        <f t="shared" si="39"/>
        <v>171.69745544554456</v>
      </c>
      <c r="I536" s="7">
        <f t="shared" si="40"/>
        <v>9.811283168316832</v>
      </c>
      <c r="J536" s="7">
        <f t="shared" si="41"/>
        <v>12.14730297029703</v>
      </c>
      <c r="K536" s="7">
        <f t="shared" si="38"/>
        <v>10.172217991997869</v>
      </c>
    </row>
    <row r="537" spans="1:11" ht="12.75">
      <c r="A537" s="2">
        <v>1915.01</v>
      </c>
      <c r="B537" s="7">
        <v>7.48</v>
      </c>
      <c r="C537" s="7">
        <v>0.4208</v>
      </c>
      <c r="D537" s="7">
        <v>0.55</v>
      </c>
      <c r="E537" s="7">
        <v>10.1</v>
      </c>
      <c r="F537" s="7">
        <f t="shared" si="42"/>
        <v>1915.0416666666267</v>
      </c>
      <c r="G537" s="7">
        <v>4.24</v>
      </c>
      <c r="H537" s="7">
        <f t="shared" si="39"/>
        <v>174.73428118811884</v>
      </c>
      <c r="I537" s="7">
        <f t="shared" si="40"/>
        <v>9.829971326732673</v>
      </c>
      <c r="J537" s="7">
        <f t="shared" si="41"/>
        <v>12.84810891089109</v>
      </c>
      <c r="K537" s="7">
        <f t="shared" si="38"/>
        <v>10.359834197757275</v>
      </c>
    </row>
    <row r="538" spans="1:11" ht="12.75">
      <c r="A538" s="2">
        <v>1915.02</v>
      </c>
      <c r="B538" s="7">
        <v>7.38</v>
      </c>
      <c r="C538" s="7">
        <v>0.4217</v>
      </c>
      <c r="D538" s="7">
        <v>0.58</v>
      </c>
      <c r="E538" s="7">
        <v>10</v>
      </c>
      <c r="F538" s="7">
        <f t="shared" si="42"/>
        <v>1915.12499999996</v>
      </c>
      <c r="G538" s="7">
        <f>G537*11/12+G549*1/12</f>
        <v>4.224166666666667</v>
      </c>
      <c r="H538" s="7">
        <f t="shared" si="39"/>
        <v>174.12224399999997</v>
      </c>
      <c r="I538" s="7">
        <f t="shared" si="40"/>
        <v>9.949505460000001</v>
      </c>
      <c r="J538" s="7">
        <f t="shared" si="41"/>
        <v>13.684403999999997</v>
      </c>
      <c r="K538" s="7">
        <f t="shared" si="38"/>
        <v>10.329786209660693</v>
      </c>
    </row>
    <row r="539" spans="1:11" ht="12.75">
      <c r="A539" s="2">
        <v>1915.03</v>
      </c>
      <c r="B539" s="7">
        <v>7.57</v>
      </c>
      <c r="C539" s="7">
        <v>0.4225</v>
      </c>
      <c r="D539" s="7">
        <v>0.61</v>
      </c>
      <c r="E539" s="7">
        <v>9.9</v>
      </c>
      <c r="F539" s="7">
        <f t="shared" si="42"/>
        <v>1915.2083333332932</v>
      </c>
      <c r="G539" s="7">
        <f>G537*10/12+G549*2/12</f>
        <v>4.208333333333334</v>
      </c>
      <c r="H539" s="7">
        <f t="shared" si="39"/>
        <v>180.40915757575755</v>
      </c>
      <c r="I539" s="7">
        <f t="shared" si="40"/>
        <v>10.06907121212121</v>
      </c>
      <c r="J539" s="7">
        <f t="shared" si="41"/>
        <v>14.537593939393938</v>
      </c>
      <c r="K539" s="7">
        <f t="shared" si="38"/>
        <v>10.707013188682815</v>
      </c>
    </row>
    <row r="540" spans="1:11" ht="12.75">
      <c r="A540" s="2">
        <v>1915.04</v>
      </c>
      <c r="B540" s="7">
        <v>8.14</v>
      </c>
      <c r="C540" s="7">
        <v>0.4233</v>
      </c>
      <c r="D540" s="7">
        <v>0.64</v>
      </c>
      <c r="E540" s="7">
        <v>10</v>
      </c>
      <c r="F540" s="7">
        <f t="shared" si="42"/>
        <v>1915.2916666666265</v>
      </c>
      <c r="G540" s="7">
        <f>G537*9/12+G549*3/12</f>
        <v>4.1925</v>
      </c>
      <c r="H540" s="7">
        <f t="shared" si="39"/>
        <v>192.053532</v>
      </c>
      <c r="I540" s="7">
        <f t="shared" si="40"/>
        <v>9.98725554</v>
      </c>
      <c r="J540" s="7">
        <f t="shared" si="41"/>
        <v>15.100031999999999</v>
      </c>
      <c r="K540" s="7">
        <f t="shared" si="38"/>
        <v>11.40112378900019</v>
      </c>
    </row>
    <row r="541" spans="1:11" ht="12.75">
      <c r="A541" s="2">
        <v>1915.05</v>
      </c>
      <c r="B541" s="7">
        <v>7.95</v>
      </c>
      <c r="C541" s="7">
        <v>0.4242</v>
      </c>
      <c r="D541" s="7">
        <v>0.67</v>
      </c>
      <c r="E541" s="7">
        <v>10.1</v>
      </c>
      <c r="F541" s="7">
        <f t="shared" si="42"/>
        <v>1915.3749999999598</v>
      </c>
      <c r="G541" s="7">
        <f>G537*8/12+G549*4/12</f>
        <v>4.176666666666667</v>
      </c>
      <c r="H541" s="7">
        <f t="shared" si="39"/>
        <v>185.71357425742573</v>
      </c>
      <c r="I541" s="7">
        <f t="shared" si="40"/>
        <v>9.909396000000001</v>
      </c>
      <c r="J541" s="7">
        <f t="shared" si="41"/>
        <v>15.651332673267328</v>
      </c>
      <c r="K541" s="7">
        <f t="shared" si="38"/>
        <v>11.02692987647132</v>
      </c>
    </row>
    <row r="542" spans="1:11" ht="12.75">
      <c r="A542" s="2">
        <v>1915.06</v>
      </c>
      <c r="B542" s="7">
        <v>8.04</v>
      </c>
      <c r="C542" s="7">
        <v>0.425</v>
      </c>
      <c r="D542" s="7">
        <v>0.7</v>
      </c>
      <c r="E542" s="7">
        <v>10.1</v>
      </c>
      <c r="F542" s="7">
        <f t="shared" si="42"/>
        <v>1915.458333333293</v>
      </c>
      <c r="G542" s="7">
        <f>G537*7/12+G549*5/12</f>
        <v>4.160833333333333</v>
      </c>
      <c r="H542" s="7">
        <f t="shared" si="39"/>
        <v>187.8159920792079</v>
      </c>
      <c r="I542" s="7">
        <f t="shared" si="40"/>
        <v>9.92808415841584</v>
      </c>
      <c r="J542" s="7">
        <f t="shared" si="41"/>
        <v>16.352138613861385</v>
      </c>
      <c r="K542" s="7">
        <f t="shared" si="38"/>
        <v>11.154262189096343</v>
      </c>
    </row>
    <row r="543" spans="1:11" ht="12.75">
      <c r="A543" s="2">
        <v>1915.07</v>
      </c>
      <c r="B543" s="7">
        <v>8.01</v>
      </c>
      <c r="C543" s="7">
        <v>0.4258</v>
      </c>
      <c r="D543" s="7">
        <v>0.73</v>
      </c>
      <c r="E543" s="7">
        <v>10.1</v>
      </c>
      <c r="F543" s="7">
        <f t="shared" si="42"/>
        <v>1915.5416666666263</v>
      </c>
      <c r="G543" s="7">
        <f>G537*6/12+G549*6/12</f>
        <v>4.145</v>
      </c>
      <c r="H543" s="7">
        <f t="shared" si="39"/>
        <v>187.11518613861384</v>
      </c>
      <c r="I543" s="7">
        <f t="shared" si="40"/>
        <v>9.946772316831682</v>
      </c>
      <c r="J543" s="7">
        <f t="shared" si="41"/>
        <v>17.052944554455443</v>
      </c>
      <c r="K543" s="7">
        <f t="shared" si="38"/>
        <v>11.113629393949605</v>
      </c>
    </row>
    <row r="544" spans="1:11" ht="12.75">
      <c r="A544" s="2">
        <v>1915.08</v>
      </c>
      <c r="B544" s="7">
        <v>8.35</v>
      </c>
      <c r="C544" s="7">
        <v>0.4267</v>
      </c>
      <c r="D544" s="7">
        <v>0.76</v>
      </c>
      <c r="E544" s="7">
        <v>10.1</v>
      </c>
      <c r="F544" s="7">
        <f t="shared" si="42"/>
        <v>1915.6249999999595</v>
      </c>
      <c r="G544" s="7">
        <f>G537*5/12+G549*7/12</f>
        <v>4.129166666666666</v>
      </c>
      <c r="H544" s="7">
        <f t="shared" si="39"/>
        <v>195.05765346534653</v>
      </c>
      <c r="I544" s="7">
        <f t="shared" si="40"/>
        <v>9.967796495049505</v>
      </c>
      <c r="J544" s="7">
        <f t="shared" si="41"/>
        <v>17.753750495049506</v>
      </c>
      <c r="K544" s="7">
        <f t="shared" si="38"/>
        <v>11.584831641604605</v>
      </c>
    </row>
    <row r="545" spans="1:11" ht="12.75">
      <c r="A545" s="2">
        <v>1915.09</v>
      </c>
      <c r="B545" s="7">
        <v>8.66</v>
      </c>
      <c r="C545" s="7">
        <v>0.4275</v>
      </c>
      <c r="D545" s="7">
        <v>0.79</v>
      </c>
      <c r="E545" s="7">
        <v>10.1</v>
      </c>
      <c r="F545" s="7">
        <f t="shared" si="42"/>
        <v>1915.7083333332928</v>
      </c>
      <c r="G545" s="7">
        <f>G537*4/12+G549*8/12</f>
        <v>4.113333333333333</v>
      </c>
      <c r="H545" s="7">
        <f t="shared" si="39"/>
        <v>202.29931485148515</v>
      </c>
      <c r="I545" s="7">
        <f t="shared" si="40"/>
        <v>9.986484653465345</v>
      </c>
      <c r="J545" s="7">
        <f t="shared" si="41"/>
        <v>18.454556435643564</v>
      </c>
      <c r="K545" s="7">
        <f t="shared" si="38"/>
        <v>12.011570757825897</v>
      </c>
    </row>
    <row r="546" spans="1:11" ht="12.75">
      <c r="A546" s="2">
        <v>1915.1</v>
      </c>
      <c r="B546" s="7">
        <v>9.14</v>
      </c>
      <c r="C546" s="7">
        <v>0.4283</v>
      </c>
      <c r="D546" s="7">
        <v>0.82</v>
      </c>
      <c r="E546" s="7">
        <v>10.2</v>
      </c>
      <c r="F546" s="7">
        <f t="shared" si="42"/>
        <v>1915.791666666626</v>
      </c>
      <c r="G546" s="7">
        <f>G537*3/12+G549*9/12</f>
        <v>4.0975</v>
      </c>
      <c r="H546" s="7">
        <f t="shared" si="39"/>
        <v>211.41895294117649</v>
      </c>
      <c r="I546" s="7">
        <f t="shared" si="40"/>
        <v>9.907082882352942</v>
      </c>
      <c r="J546" s="7">
        <f t="shared" si="41"/>
        <v>18.967564705882353</v>
      </c>
      <c r="K546" s="7">
        <f t="shared" si="38"/>
        <v>12.549076133220161</v>
      </c>
    </row>
    <row r="547" spans="1:11" ht="12.75">
      <c r="A547" s="2">
        <v>1915.11</v>
      </c>
      <c r="B547" s="7">
        <v>9.46</v>
      </c>
      <c r="C547" s="7">
        <v>0.4292</v>
      </c>
      <c r="D547" s="7">
        <v>0.85</v>
      </c>
      <c r="E547" s="7">
        <v>10.3</v>
      </c>
      <c r="F547" s="7">
        <f t="shared" si="42"/>
        <v>1915.8749999999593</v>
      </c>
      <c r="G547" s="7">
        <f>G537*2/12+G549*10/12</f>
        <v>4.081666666666667</v>
      </c>
      <c r="H547" s="7">
        <f t="shared" si="39"/>
        <v>216.69645436893202</v>
      </c>
      <c r="I547" s="7">
        <f t="shared" si="40"/>
        <v>9.831513553398059</v>
      </c>
      <c r="J547" s="7">
        <f t="shared" si="41"/>
        <v>19.470611650485434</v>
      </c>
      <c r="K547" s="7">
        <f t="shared" si="38"/>
        <v>12.85771445355932</v>
      </c>
    </row>
    <row r="548" spans="1:11" ht="12.75">
      <c r="A548" s="2">
        <v>1915.12</v>
      </c>
      <c r="B548" s="7">
        <v>9.48</v>
      </c>
      <c r="C548" s="7">
        <v>0.43</v>
      </c>
      <c r="D548" s="7">
        <v>0.88</v>
      </c>
      <c r="E548" s="7">
        <v>10.3</v>
      </c>
      <c r="F548" s="7">
        <f t="shared" si="42"/>
        <v>1915.9583333332926</v>
      </c>
      <c r="G548" s="7">
        <f>G537*1/12+G549*11/12</f>
        <v>4.065833333333333</v>
      </c>
      <c r="H548" s="7">
        <f t="shared" si="39"/>
        <v>217.15458640776697</v>
      </c>
      <c r="I548" s="7">
        <f t="shared" si="40"/>
        <v>9.849838834951456</v>
      </c>
      <c r="J548" s="7">
        <f t="shared" si="41"/>
        <v>20.15780970873786</v>
      </c>
      <c r="K548" s="7">
        <f t="shared" si="38"/>
        <v>12.878444602185999</v>
      </c>
    </row>
    <row r="549" spans="1:11" ht="12.75">
      <c r="A549" s="2">
        <v>1916.01</v>
      </c>
      <c r="B549" s="7">
        <v>9.33</v>
      </c>
      <c r="C549" s="7">
        <v>0.4408</v>
      </c>
      <c r="D549" s="7">
        <v>0.9342</v>
      </c>
      <c r="E549" s="7">
        <v>10.4</v>
      </c>
      <c r="F549" s="7">
        <f t="shared" si="42"/>
        <v>1916.0416666666258</v>
      </c>
      <c r="G549" s="7">
        <v>4.05</v>
      </c>
      <c r="H549" s="7">
        <f t="shared" si="39"/>
        <v>211.66360961538462</v>
      </c>
      <c r="I549" s="7">
        <f t="shared" si="40"/>
        <v>10.000141384615384</v>
      </c>
      <c r="J549" s="7">
        <f t="shared" si="41"/>
        <v>21.193584576923076</v>
      </c>
      <c r="K549" s="7">
        <f t="shared" si="38"/>
        <v>12.543563692516186</v>
      </c>
    </row>
    <row r="550" spans="1:11" ht="12.75">
      <c r="A550" s="2">
        <v>1916.02</v>
      </c>
      <c r="B550" s="7">
        <v>9.2</v>
      </c>
      <c r="C550" s="7">
        <v>0.4517</v>
      </c>
      <c r="D550" s="7">
        <v>0.9883</v>
      </c>
      <c r="E550" s="7">
        <v>10.4</v>
      </c>
      <c r="F550" s="7">
        <f t="shared" si="42"/>
        <v>1916.124999999959</v>
      </c>
      <c r="G550" s="7">
        <f>G549*11/12+G561*1/12</f>
        <v>4.0649999999999995</v>
      </c>
      <c r="H550" s="7">
        <f t="shared" si="39"/>
        <v>208.71438461538457</v>
      </c>
      <c r="I550" s="7">
        <f t="shared" si="40"/>
        <v>10.247422557692307</v>
      </c>
      <c r="J550" s="7">
        <f t="shared" si="41"/>
        <v>22.42091590384615</v>
      </c>
      <c r="K550" s="7">
        <f t="shared" si="38"/>
        <v>12.354652326458806</v>
      </c>
    </row>
    <row r="551" spans="1:11" ht="12.75">
      <c r="A551" s="2">
        <v>1916.03</v>
      </c>
      <c r="B551" s="7">
        <v>9.17</v>
      </c>
      <c r="C551" s="7">
        <v>0.4625</v>
      </c>
      <c r="D551" s="7">
        <v>1.042</v>
      </c>
      <c r="E551" s="7">
        <v>10.5</v>
      </c>
      <c r="F551" s="7">
        <f t="shared" si="42"/>
        <v>1916.2083333332923</v>
      </c>
      <c r="G551" s="7">
        <f>G549*10/12+G561*2/12</f>
        <v>4.08</v>
      </c>
      <c r="H551" s="7">
        <f t="shared" si="39"/>
        <v>206.05251999999996</v>
      </c>
      <c r="I551" s="7">
        <f t="shared" si="40"/>
        <v>10.392507142857143</v>
      </c>
      <c r="J551" s="7">
        <f t="shared" si="41"/>
        <v>23.414037714285715</v>
      </c>
      <c r="K551" s="7">
        <f t="shared" si="38"/>
        <v>12.177052795748487</v>
      </c>
    </row>
    <row r="552" spans="1:11" ht="12.75">
      <c r="A552" s="2">
        <v>1916.04</v>
      </c>
      <c r="B552" s="7">
        <v>9.07</v>
      </c>
      <c r="C552" s="7">
        <v>0.4733</v>
      </c>
      <c r="D552" s="7">
        <v>1.097</v>
      </c>
      <c r="E552" s="7">
        <v>10.6</v>
      </c>
      <c r="F552" s="7">
        <f t="shared" si="42"/>
        <v>1916.2916666666256</v>
      </c>
      <c r="G552" s="7">
        <f>G549*9/12+G561*3/12</f>
        <v>4.095</v>
      </c>
      <c r="H552" s="7">
        <f t="shared" si="39"/>
        <v>201.88279811320757</v>
      </c>
      <c r="I552" s="7">
        <f t="shared" si="40"/>
        <v>10.534854283018868</v>
      </c>
      <c r="J552" s="7">
        <f t="shared" si="41"/>
        <v>24.41735716981132</v>
      </c>
      <c r="K552" s="7">
        <f t="shared" si="38"/>
        <v>11.906481776593191</v>
      </c>
    </row>
    <row r="553" spans="1:11" ht="12.75">
      <c r="A553" s="2">
        <v>1916.05</v>
      </c>
      <c r="B553" s="7">
        <v>9.27</v>
      </c>
      <c r="C553" s="7">
        <v>0.4842</v>
      </c>
      <c r="D553" s="7">
        <v>1.151</v>
      </c>
      <c r="E553" s="7">
        <v>10.7</v>
      </c>
      <c r="F553" s="7">
        <f t="shared" si="42"/>
        <v>1916.3749999999588</v>
      </c>
      <c r="G553" s="7">
        <f>G549*8/12+G561*4/12</f>
        <v>4.109999999999999</v>
      </c>
      <c r="H553" s="7">
        <f t="shared" si="39"/>
        <v>204.40609906542056</v>
      </c>
      <c r="I553" s="7">
        <f t="shared" si="40"/>
        <v>10.676745757009346</v>
      </c>
      <c r="J553" s="7">
        <f t="shared" si="41"/>
        <v>25.379872710280377</v>
      </c>
      <c r="K553" s="7">
        <f t="shared" si="38"/>
        <v>12.026256671905168</v>
      </c>
    </row>
    <row r="554" spans="1:11" ht="12.75">
      <c r="A554" s="2">
        <v>1916.06</v>
      </c>
      <c r="B554" s="7">
        <v>9.36</v>
      </c>
      <c r="C554" s="7">
        <v>0.495</v>
      </c>
      <c r="D554" s="7">
        <v>1.205</v>
      </c>
      <c r="E554" s="7">
        <v>10.8</v>
      </c>
      <c r="F554" s="7">
        <f t="shared" si="42"/>
        <v>1916.458333333292</v>
      </c>
      <c r="G554" s="7">
        <f>G549*7/12+G561*5/12</f>
        <v>4.125</v>
      </c>
      <c r="H554" s="7">
        <f t="shared" si="39"/>
        <v>204.47959999999995</v>
      </c>
      <c r="I554" s="7">
        <f t="shared" si="40"/>
        <v>10.813824999999998</v>
      </c>
      <c r="J554" s="7">
        <f t="shared" si="41"/>
        <v>26.32456388888889</v>
      </c>
      <c r="K554" s="7">
        <f t="shared" si="38"/>
        <v>11.995961222946585</v>
      </c>
    </row>
    <row r="555" spans="1:11" ht="12.75">
      <c r="A555" s="2">
        <v>1916.07</v>
      </c>
      <c r="B555" s="7">
        <v>9.23</v>
      </c>
      <c r="C555" s="7">
        <v>0.5058</v>
      </c>
      <c r="D555" s="7">
        <v>1.259</v>
      </c>
      <c r="E555" s="7">
        <v>10.8</v>
      </c>
      <c r="F555" s="7">
        <f t="shared" si="42"/>
        <v>1916.5416666666254</v>
      </c>
      <c r="G555" s="7">
        <f>G549*6/12+G561*6/12</f>
        <v>4.140000000000001</v>
      </c>
      <c r="H555" s="7">
        <f t="shared" si="39"/>
        <v>201.63960555555553</v>
      </c>
      <c r="I555" s="7">
        <f t="shared" si="40"/>
        <v>11.049763</v>
      </c>
      <c r="J555" s="7">
        <f t="shared" si="41"/>
        <v>27.504253888888883</v>
      </c>
      <c r="K555" s="7">
        <f t="shared" si="38"/>
        <v>11.791165275254555</v>
      </c>
    </row>
    <row r="556" spans="1:11" ht="12.75">
      <c r="A556" s="2">
        <v>1916.08</v>
      </c>
      <c r="B556" s="7">
        <v>9.3</v>
      </c>
      <c r="C556" s="7">
        <v>0.5167</v>
      </c>
      <c r="D556" s="7">
        <v>1.313</v>
      </c>
      <c r="E556" s="7">
        <v>10.9</v>
      </c>
      <c r="F556" s="7">
        <f t="shared" si="42"/>
        <v>1916.6249999999586</v>
      </c>
      <c r="G556" s="7">
        <f>G549*5/12+G561*7/12</f>
        <v>4.155</v>
      </c>
      <c r="H556" s="7">
        <f t="shared" si="39"/>
        <v>201.3048990825688</v>
      </c>
      <c r="I556" s="7">
        <f t="shared" si="40"/>
        <v>11.184327027522937</v>
      </c>
      <c r="J556" s="7">
        <f t="shared" si="41"/>
        <v>28.42078844036697</v>
      </c>
      <c r="K556" s="7">
        <f t="shared" si="38"/>
        <v>11.732082638874168</v>
      </c>
    </row>
    <row r="557" spans="1:11" ht="12.75">
      <c r="A557" s="2">
        <v>1916.09</v>
      </c>
      <c r="B557" s="7">
        <v>9.68</v>
      </c>
      <c r="C557" s="7">
        <v>0.5275</v>
      </c>
      <c r="D557" s="7">
        <v>1.368</v>
      </c>
      <c r="E557" s="7">
        <v>11.1</v>
      </c>
      <c r="F557" s="7">
        <f t="shared" si="42"/>
        <v>1916.7083333332919</v>
      </c>
      <c r="G557" s="7">
        <f>G549*4/12+G561*8/12</f>
        <v>4.17</v>
      </c>
      <c r="H557" s="7">
        <f t="shared" si="39"/>
        <v>205.7549405405405</v>
      </c>
      <c r="I557" s="7">
        <f t="shared" si="40"/>
        <v>11.212368918918918</v>
      </c>
      <c r="J557" s="7">
        <f t="shared" si="41"/>
        <v>29.077764324324328</v>
      </c>
      <c r="K557" s="7">
        <f t="shared" si="38"/>
        <v>11.944552417504477</v>
      </c>
    </row>
    <row r="558" spans="1:11" ht="12.75">
      <c r="A558" s="2">
        <v>1916.1</v>
      </c>
      <c r="B558" s="7">
        <v>9.98</v>
      </c>
      <c r="C558" s="7">
        <v>0.5383</v>
      </c>
      <c r="D558" s="7">
        <v>1.422</v>
      </c>
      <c r="E558" s="7">
        <v>11.3</v>
      </c>
      <c r="F558" s="7">
        <f t="shared" si="42"/>
        <v>1916.7916666666251</v>
      </c>
      <c r="G558" s="7">
        <f>G549*3/12+G561*9/12</f>
        <v>4.1850000000000005</v>
      </c>
      <c r="H558" s="7">
        <f t="shared" si="39"/>
        <v>208.37710088495572</v>
      </c>
      <c r="I558" s="7">
        <f t="shared" si="40"/>
        <v>11.23941817699115</v>
      </c>
      <c r="J558" s="7">
        <f t="shared" si="41"/>
        <v>29.69060495575221</v>
      </c>
      <c r="K558" s="7">
        <f t="shared" si="38"/>
        <v>12.045741763370803</v>
      </c>
    </row>
    <row r="559" spans="1:11" ht="12.75">
      <c r="A559" s="2">
        <v>1916.11</v>
      </c>
      <c r="B559" s="7">
        <v>10.21</v>
      </c>
      <c r="C559" s="7">
        <v>0.5492</v>
      </c>
      <c r="D559" s="7">
        <v>1.476</v>
      </c>
      <c r="E559" s="7">
        <v>11.5</v>
      </c>
      <c r="F559" s="7">
        <f t="shared" si="42"/>
        <v>1916.8749999999584</v>
      </c>
      <c r="G559" s="7">
        <f>G549*2/12+G561*10/12</f>
        <v>4.2</v>
      </c>
      <c r="H559" s="7">
        <f t="shared" si="39"/>
        <v>209.47191130434786</v>
      </c>
      <c r="I559" s="7">
        <f t="shared" si="40"/>
        <v>11.267578226086957</v>
      </c>
      <c r="J559" s="7">
        <f t="shared" si="41"/>
        <v>30.28212939130435</v>
      </c>
      <c r="K559" s="7">
        <f t="shared" si="38"/>
        <v>12.053230403230506</v>
      </c>
    </row>
    <row r="560" spans="1:11" ht="12.75">
      <c r="A560" s="2">
        <v>1916.12</v>
      </c>
      <c r="B560" s="7">
        <v>9.8</v>
      </c>
      <c r="C560" s="7">
        <v>0.56</v>
      </c>
      <c r="D560" s="7">
        <v>1.53</v>
      </c>
      <c r="E560" s="7">
        <v>11.6</v>
      </c>
      <c r="F560" s="7">
        <f t="shared" si="42"/>
        <v>1916.9583333332916</v>
      </c>
      <c r="G560" s="7">
        <f>G549*1/12+G561*11/12</f>
        <v>4.215</v>
      </c>
      <c r="H560" s="7">
        <f t="shared" si="39"/>
        <v>199.32693103448275</v>
      </c>
      <c r="I560" s="7">
        <f t="shared" si="40"/>
        <v>11.390110344827587</v>
      </c>
      <c r="J560" s="7">
        <f t="shared" si="41"/>
        <v>31.119408620689658</v>
      </c>
      <c r="K560" s="7">
        <f t="shared" si="38"/>
        <v>11.413559188849497</v>
      </c>
    </row>
    <row r="561" spans="1:11" ht="12.75">
      <c r="A561" s="2">
        <v>1917.01</v>
      </c>
      <c r="B561" s="7">
        <v>9.57</v>
      </c>
      <c r="C561" s="7">
        <v>0.5708</v>
      </c>
      <c r="D561" s="7">
        <v>1.509</v>
      </c>
      <c r="E561" s="7">
        <v>11.7</v>
      </c>
      <c r="F561" s="7">
        <f t="shared" si="42"/>
        <v>1917.041666666625</v>
      </c>
      <c r="G561" s="7">
        <v>4.23</v>
      </c>
      <c r="H561" s="7">
        <f t="shared" si="39"/>
        <v>192.98518461538464</v>
      </c>
      <c r="I561" s="7">
        <f t="shared" si="40"/>
        <v>11.510547897435897</v>
      </c>
      <c r="J561" s="7">
        <f t="shared" si="41"/>
        <v>30.429952307692304</v>
      </c>
      <c r="K561" s="7">
        <f t="shared" si="38"/>
        <v>10.992361427383434</v>
      </c>
    </row>
    <row r="562" spans="1:11" ht="12.75">
      <c r="A562" s="2">
        <v>1917.02</v>
      </c>
      <c r="B562" s="7">
        <v>9.03</v>
      </c>
      <c r="C562" s="7">
        <v>0.5817</v>
      </c>
      <c r="D562" s="7">
        <v>1.488</v>
      </c>
      <c r="E562" s="7">
        <v>12</v>
      </c>
      <c r="F562" s="7">
        <f t="shared" si="42"/>
        <v>1917.1249999999582</v>
      </c>
      <c r="G562" s="7">
        <f>G561*11/12+G573*1/12</f>
        <v>4.258333333333333</v>
      </c>
      <c r="H562" s="7">
        <f t="shared" si="39"/>
        <v>177.54334499999996</v>
      </c>
      <c r="I562" s="7">
        <f t="shared" si="40"/>
        <v>11.43709455</v>
      </c>
      <c r="J562" s="7">
        <f t="shared" si="41"/>
        <v>29.256311999999998</v>
      </c>
      <c r="K562" s="7">
        <f t="shared" si="38"/>
        <v>10.063187738735731</v>
      </c>
    </row>
    <row r="563" spans="1:11" ht="12.75">
      <c r="A563" s="2">
        <v>1917.03</v>
      </c>
      <c r="B563" s="7">
        <v>9.31</v>
      </c>
      <c r="C563" s="7">
        <v>0.5925</v>
      </c>
      <c r="D563" s="7">
        <v>1.468</v>
      </c>
      <c r="E563" s="7">
        <v>12</v>
      </c>
      <c r="F563" s="7">
        <f t="shared" si="42"/>
        <v>1917.2083333332914</v>
      </c>
      <c r="G563" s="7">
        <f>G561*10/12+G573*2/12</f>
        <v>4.286666666666667</v>
      </c>
      <c r="H563" s="7">
        <f t="shared" si="39"/>
        <v>183.04856500000002</v>
      </c>
      <c r="I563" s="7">
        <f t="shared" si="40"/>
        <v>11.64943875</v>
      </c>
      <c r="J563" s="7">
        <f t="shared" si="41"/>
        <v>28.863081999999995</v>
      </c>
      <c r="K563" s="7">
        <f t="shared" si="38"/>
        <v>10.327157080107883</v>
      </c>
    </row>
    <row r="564" spans="1:11" ht="12.75">
      <c r="A564" s="2">
        <v>1917.04</v>
      </c>
      <c r="B564" s="7">
        <v>9.17</v>
      </c>
      <c r="C564" s="7">
        <v>0.6033</v>
      </c>
      <c r="D564" s="7">
        <v>1.447</v>
      </c>
      <c r="E564" s="7">
        <v>12.6</v>
      </c>
      <c r="F564" s="7">
        <f t="shared" si="42"/>
        <v>1917.2916666666247</v>
      </c>
      <c r="G564" s="7">
        <f>G561*9/12+G573*3/12</f>
        <v>4.315000000000001</v>
      </c>
      <c r="H564" s="7">
        <f t="shared" si="39"/>
        <v>171.7104333333333</v>
      </c>
      <c r="I564" s="7">
        <f t="shared" si="40"/>
        <v>11.296936142857142</v>
      </c>
      <c r="J564" s="7">
        <f t="shared" si="41"/>
        <v>27.095419523809525</v>
      </c>
      <c r="K564" s="7">
        <f t="shared" si="38"/>
        <v>9.644531197281237</v>
      </c>
    </row>
    <row r="565" spans="1:11" ht="12.75">
      <c r="A565" s="2">
        <v>1917.05</v>
      </c>
      <c r="B565" s="7">
        <v>8.86</v>
      </c>
      <c r="C565" s="7">
        <v>0.6142</v>
      </c>
      <c r="D565" s="7">
        <v>1.426</v>
      </c>
      <c r="E565" s="7">
        <v>12.8</v>
      </c>
      <c r="F565" s="7">
        <f t="shared" si="42"/>
        <v>1917.374999999958</v>
      </c>
      <c r="G565" s="7">
        <f>G561*8/12+G573*4/12</f>
        <v>4.343333333333334</v>
      </c>
      <c r="H565" s="7">
        <f t="shared" si="39"/>
        <v>163.31333437499998</v>
      </c>
      <c r="I565" s="7">
        <f t="shared" si="40"/>
        <v>11.321337468749999</v>
      </c>
      <c r="J565" s="7">
        <f t="shared" si="41"/>
        <v>26.284967812499993</v>
      </c>
      <c r="K565" s="7">
        <f t="shared" si="38"/>
        <v>9.138988813373581</v>
      </c>
    </row>
    <row r="566" spans="1:11" ht="12.75">
      <c r="A566" s="2">
        <v>1917.06</v>
      </c>
      <c r="B566" s="7">
        <v>9.04</v>
      </c>
      <c r="C566" s="7">
        <v>0.625</v>
      </c>
      <c r="D566" s="7">
        <v>1.405</v>
      </c>
      <c r="E566" s="7">
        <v>13</v>
      </c>
      <c r="F566" s="7">
        <f t="shared" si="42"/>
        <v>1917.4583333332912</v>
      </c>
      <c r="G566" s="7">
        <f>G561*7/12+G573*5/12</f>
        <v>4.371666666666667</v>
      </c>
      <c r="H566" s="7">
        <f t="shared" si="39"/>
        <v>164.06765538461534</v>
      </c>
      <c r="I566" s="7">
        <f t="shared" si="40"/>
        <v>11.343173076923078</v>
      </c>
      <c r="J566" s="7">
        <f t="shared" si="41"/>
        <v>25.499453076923075</v>
      </c>
      <c r="K566" s="7">
        <f t="shared" si="38"/>
        <v>9.148220259539585</v>
      </c>
    </row>
    <row r="567" spans="1:11" ht="12.75">
      <c r="A567" s="2">
        <v>1917.07</v>
      </c>
      <c r="B567" s="7">
        <v>8.79</v>
      </c>
      <c r="C567" s="7">
        <v>0.6358</v>
      </c>
      <c r="D567" s="7">
        <v>1.384</v>
      </c>
      <c r="E567" s="7">
        <v>12.8</v>
      </c>
      <c r="F567" s="7">
        <f t="shared" si="42"/>
        <v>1917.5416666666245</v>
      </c>
      <c r="G567" s="7">
        <f>G561*6/12+G573*6/12</f>
        <v>4.4</v>
      </c>
      <c r="H567" s="7">
        <f t="shared" si="39"/>
        <v>162.02304843749994</v>
      </c>
      <c r="I567" s="7">
        <f t="shared" si="40"/>
        <v>11.719482843749999</v>
      </c>
      <c r="J567" s="7">
        <f t="shared" si="41"/>
        <v>25.51079625</v>
      </c>
      <c r="K567" s="7">
        <f t="shared" si="38"/>
        <v>9.003472377228807</v>
      </c>
    </row>
    <row r="568" spans="1:11" ht="12.75">
      <c r="A568" s="2">
        <v>1917.08</v>
      </c>
      <c r="B568" s="7">
        <v>8.53</v>
      </c>
      <c r="C568" s="7">
        <v>0.6467</v>
      </c>
      <c r="D568" s="7">
        <v>1.363</v>
      </c>
      <c r="E568" s="7">
        <v>13</v>
      </c>
      <c r="F568" s="7">
        <f t="shared" si="42"/>
        <v>1917.6249999999577</v>
      </c>
      <c r="G568" s="7">
        <f>G561*5/12+G573*7/12</f>
        <v>4.428333333333334</v>
      </c>
      <c r="H568" s="7">
        <f t="shared" si="39"/>
        <v>154.81162615384613</v>
      </c>
      <c r="I568" s="7">
        <f t="shared" si="40"/>
        <v>11.737008046153846</v>
      </c>
      <c r="J568" s="7">
        <f t="shared" si="41"/>
        <v>24.737191846153845</v>
      </c>
      <c r="K568" s="7">
        <f t="shared" si="38"/>
        <v>8.572680466753784</v>
      </c>
    </row>
    <row r="569" spans="1:11" ht="12.75">
      <c r="A569" s="2">
        <v>1917.09</v>
      </c>
      <c r="B569" s="7">
        <v>8.12</v>
      </c>
      <c r="C569" s="7">
        <v>0.6575</v>
      </c>
      <c r="D569" s="7">
        <v>1.343</v>
      </c>
      <c r="E569" s="7">
        <v>13.3</v>
      </c>
      <c r="F569" s="7">
        <f t="shared" si="42"/>
        <v>1917.708333333291</v>
      </c>
      <c r="G569" s="7">
        <f>G561*4/12+G573*8/12</f>
        <v>4.456666666666667</v>
      </c>
      <c r="H569" s="7">
        <f t="shared" si="39"/>
        <v>144.04635789473681</v>
      </c>
      <c r="I569" s="7">
        <f t="shared" si="40"/>
        <v>11.663852255639096</v>
      </c>
      <c r="J569" s="7">
        <f t="shared" si="41"/>
        <v>23.82441609022556</v>
      </c>
      <c r="K569" s="7">
        <f t="shared" si="38"/>
        <v>7.950823264217064</v>
      </c>
    </row>
    <row r="570" spans="1:11" ht="12.75">
      <c r="A570" s="2">
        <v>1917.1</v>
      </c>
      <c r="B570" s="7">
        <v>7.68</v>
      </c>
      <c r="C570" s="7">
        <v>0.6683</v>
      </c>
      <c r="D570" s="7">
        <v>1.322</v>
      </c>
      <c r="E570" s="7">
        <v>13.5</v>
      </c>
      <c r="F570" s="7">
        <f t="shared" si="42"/>
        <v>1917.7916666666242</v>
      </c>
      <c r="G570" s="7">
        <f>G561*3/12+G573*9/12</f>
        <v>4.485</v>
      </c>
      <c r="H570" s="7">
        <f t="shared" si="39"/>
        <v>134.22250666666665</v>
      </c>
      <c r="I570" s="7">
        <f t="shared" si="40"/>
        <v>11.679804844444444</v>
      </c>
      <c r="J570" s="7">
        <f t="shared" si="41"/>
        <v>23.10444711111111</v>
      </c>
      <c r="K570" s="7">
        <f t="shared" si="38"/>
        <v>7.387133711108147</v>
      </c>
    </row>
    <row r="571" spans="1:11" ht="12.75">
      <c r="A571" s="2">
        <v>1917.11</v>
      </c>
      <c r="B571" s="7">
        <v>7.04</v>
      </c>
      <c r="C571" s="7">
        <v>0.6792</v>
      </c>
      <c r="D571" s="7">
        <v>1.301</v>
      </c>
      <c r="E571" s="7">
        <v>13.5</v>
      </c>
      <c r="F571" s="7">
        <f t="shared" si="42"/>
        <v>1917.8749999999575</v>
      </c>
      <c r="G571" s="7">
        <f>G561*2/12+G573*10/12</f>
        <v>4.513333333333334</v>
      </c>
      <c r="H571" s="7">
        <f t="shared" si="39"/>
        <v>123.03729777777778</v>
      </c>
      <c r="I571" s="7">
        <f t="shared" si="40"/>
        <v>11.870302933333333</v>
      </c>
      <c r="J571" s="7">
        <f t="shared" si="41"/>
        <v>22.737432444444444</v>
      </c>
      <c r="K571" s="7">
        <f t="shared" si="38"/>
        <v>6.753013604774306</v>
      </c>
    </row>
    <row r="572" spans="1:11" ht="12.75">
      <c r="A572" s="2">
        <v>1917.12</v>
      </c>
      <c r="B572" s="7">
        <v>6.8</v>
      </c>
      <c r="C572" s="7">
        <v>0.69</v>
      </c>
      <c r="D572" s="7">
        <v>1.28</v>
      </c>
      <c r="E572" s="7">
        <v>13.7</v>
      </c>
      <c r="F572" s="7">
        <f t="shared" si="42"/>
        <v>1917.9583333332907</v>
      </c>
      <c r="G572" s="7">
        <f>G561*1/12+G573*11/12</f>
        <v>4.541666666666667</v>
      </c>
      <c r="H572" s="7">
        <f t="shared" si="39"/>
        <v>117.10791240875912</v>
      </c>
      <c r="I572" s="7">
        <f t="shared" si="40"/>
        <v>11.883008759124086</v>
      </c>
      <c r="J572" s="7">
        <f t="shared" si="41"/>
        <v>22.043842335766424</v>
      </c>
      <c r="K572" s="7">
        <f t="shared" si="38"/>
        <v>6.41259389811982</v>
      </c>
    </row>
    <row r="573" spans="1:11" ht="12.75">
      <c r="A573" s="2">
        <v>1918.01</v>
      </c>
      <c r="B573" s="7">
        <v>7.21</v>
      </c>
      <c r="C573" s="7">
        <v>0.68</v>
      </c>
      <c r="D573" s="7">
        <v>1.256</v>
      </c>
      <c r="E573" s="7">
        <v>14</v>
      </c>
      <c r="F573" s="7">
        <f t="shared" si="42"/>
        <v>1918.041666666624</v>
      </c>
      <c r="G573" s="7">
        <v>4.57</v>
      </c>
      <c r="H573" s="7">
        <f t="shared" si="39"/>
        <v>121.50806999999999</v>
      </c>
      <c r="I573" s="7">
        <f t="shared" si="40"/>
        <v>11.459845714285715</v>
      </c>
      <c r="J573" s="7">
        <f t="shared" si="41"/>
        <v>21.167009142857143</v>
      </c>
      <c r="K573" s="7">
        <f t="shared" si="38"/>
        <v>6.64064602865535</v>
      </c>
    </row>
    <row r="574" spans="1:11" ht="12.75">
      <c r="A574" s="2">
        <v>1918.02</v>
      </c>
      <c r="B574" s="7">
        <v>7.43</v>
      </c>
      <c r="C574" s="7">
        <v>0.67</v>
      </c>
      <c r="D574" s="7">
        <v>1.232</v>
      </c>
      <c r="E574" s="7">
        <v>14.1</v>
      </c>
      <c r="F574" s="7">
        <f t="shared" si="42"/>
        <v>1918.1249999999573</v>
      </c>
      <c r="G574" s="7">
        <f>G573*11/12+G585*1/12</f>
        <v>4.564166666666667</v>
      </c>
      <c r="H574" s="7">
        <f t="shared" si="39"/>
        <v>124.32761276595744</v>
      </c>
      <c r="I574" s="7">
        <f t="shared" si="40"/>
        <v>11.211238297872342</v>
      </c>
      <c r="J574" s="7">
        <f t="shared" si="41"/>
        <v>20.615291914893618</v>
      </c>
      <c r="K574" s="7">
        <f t="shared" si="38"/>
        <v>6.784343551630282</v>
      </c>
    </row>
    <row r="575" spans="1:11" ht="12.75">
      <c r="A575" s="2">
        <v>1918.03</v>
      </c>
      <c r="B575" s="7">
        <v>7.28</v>
      </c>
      <c r="C575" s="7">
        <v>0.66</v>
      </c>
      <c r="D575" s="7">
        <v>1.208</v>
      </c>
      <c r="E575" s="7">
        <v>14</v>
      </c>
      <c r="F575" s="7">
        <f t="shared" si="42"/>
        <v>1918.2083333332905</v>
      </c>
      <c r="G575" s="7">
        <f>G573*10/12+G585*2/12</f>
        <v>4.558333333333334</v>
      </c>
      <c r="H575" s="7">
        <f t="shared" si="39"/>
        <v>122.68776</v>
      </c>
      <c r="I575" s="7">
        <f t="shared" si="40"/>
        <v>11.122791428571428</v>
      </c>
      <c r="J575" s="7">
        <f t="shared" si="41"/>
        <v>20.358078857142857</v>
      </c>
      <c r="K575" s="7">
        <f t="shared" si="38"/>
        <v>6.686355760455893</v>
      </c>
    </row>
    <row r="576" spans="1:11" ht="12.75">
      <c r="A576" s="2">
        <v>1918.04</v>
      </c>
      <c r="B576" s="7">
        <v>7.21</v>
      </c>
      <c r="C576" s="7">
        <v>0.65</v>
      </c>
      <c r="D576" s="7">
        <v>1.183</v>
      </c>
      <c r="E576" s="7">
        <v>14.2</v>
      </c>
      <c r="F576" s="7">
        <f t="shared" si="42"/>
        <v>1918.2916666666238</v>
      </c>
      <c r="G576" s="7">
        <f>G573*9/12+G585*3/12</f>
        <v>4.5525</v>
      </c>
      <c r="H576" s="7">
        <f t="shared" si="39"/>
        <v>119.79668873239436</v>
      </c>
      <c r="I576" s="7">
        <f t="shared" si="40"/>
        <v>10.799978873239438</v>
      </c>
      <c r="J576" s="7">
        <f t="shared" si="41"/>
        <v>19.655961549295775</v>
      </c>
      <c r="K576" s="7">
        <f t="shared" si="38"/>
        <v>6.520727730547159</v>
      </c>
    </row>
    <row r="577" spans="1:11" ht="12.75">
      <c r="A577" s="2">
        <v>1918.05</v>
      </c>
      <c r="B577" s="7">
        <v>7.44</v>
      </c>
      <c r="C577" s="7">
        <v>0.64</v>
      </c>
      <c r="D577" s="7">
        <v>1.159</v>
      </c>
      <c r="E577" s="7">
        <v>14.5</v>
      </c>
      <c r="F577" s="7">
        <f t="shared" si="42"/>
        <v>1918.374999999957</v>
      </c>
      <c r="G577" s="7">
        <f>G573*8/12+G585*4/12</f>
        <v>4.546666666666667</v>
      </c>
      <c r="H577" s="7">
        <f t="shared" si="39"/>
        <v>121.06060137931034</v>
      </c>
      <c r="I577" s="7">
        <f t="shared" si="40"/>
        <v>10.413815172413793</v>
      </c>
      <c r="J577" s="7">
        <f t="shared" si="41"/>
        <v>18.8587684137931</v>
      </c>
      <c r="K577" s="7">
        <f aca="true" t="shared" si="43" ref="K577:K640">H577/AVERAGE(J457:J576)</f>
        <v>6.5823632316210805</v>
      </c>
    </row>
    <row r="578" spans="1:11" ht="12.75">
      <c r="A578" s="2">
        <v>1918.06</v>
      </c>
      <c r="B578" s="7">
        <v>7.45</v>
      </c>
      <c r="C578" s="7">
        <v>0.63</v>
      </c>
      <c r="D578" s="7">
        <v>1.135</v>
      </c>
      <c r="E578" s="7">
        <v>14.7</v>
      </c>
      <c r="F578" s="7">
        <f t="shared" si="42"/>
        <v>1918.4583333332903</v>
      </c>
      <c r="G578" s="7">
        <f>G573*7/12+G585*5/12</f>
        <v>4.5408333333333335</v>
      </c>
      <c r="H578" s="7">
        <f t="shared" si="39"/>
        <v>119.57402040816328</v>
      </c>
      <c r="I578" s="7">
        <f t="shared" si="40"/>
        <v>10.111628571428572</v>
      </c>
      <c r="J578" s="7">
        <f t="shared" si="41"/>
        <v>18.216981632653063</v>
      </c>
      <c r="K578" s="7">
        <f t="shared" si="43"/>
        <v>6.496291318641055</v>
      </c>
    </row>
    <row r="579" spans="1:11" ht="12.75">
      <c r="A579" s="2">
        <v>1918.07</v>
      </c>
      <c r="B579" s="7">
        <v>7.51</v>
      </c>
      <c r="C579" s="7">
        <v>0.62</v>
      </c>
      <c r="D579" s="7">
        <v>1.111</v>
      </c>
      <c r="E579" s="7">
        <v>15.1</v>
      </c>
      <c r="F579" s="7">
        <f t="shared" si="42"/>
        <v>1918.5416666666235</v>
      </c>
      <c r="G579" s="7">
        <f>G573*6/12+G585*6/12</f>
        <v>4.535</v>
      </c>
      <c r="H579" s="7">
        <f t="shared" si="39"/>
        <v>117.34399867549669</v>
      </c>
      <c r="I579" s="7">
        <f t="shared" si="40"/>
        <v>9.687520529801324</v>
      </c>
      <c r="J579" s="7">
        <f t="shared" si="41"/>
        <v>17.35941178807947</v>
      </c>
      <c r="K579" s="7">
        <f t="shared" si="43"/>
        <v>6.371324093848988</v>
      </c>
    </row>
    <row r="580" spans="1:11" ht="12.75">
      <c r="A580" s="2">
        <v>1918.08</v>
      </c>
      <c r="B580" s="7">
        <v>7.58</v>
      </c>
      <c r="C580" s="7">
        <v>0.61</v>
      </c>
      <c r="D580" s="7">
        <v>1.087</v>
      </c>
      <c r="E580" s="7">
        <v>15.4</v>
      </c>
      <c r="F580" s="7">
        <f t="shared" si="42"/>
        <v>1918.6249999999568</v>
      </c>
      <c r="G580" s="7">
        <f>G573*5/12+G585*7/12</f>
        <v>4.529166666666667</v>
      </c>
      <c r="H580" s="7">
        <f t="shared" si="39"/>
        <v>116.13052207792208</v>
      </c>
      <c r="I580" s="7">
        <f t="shared" si="40"/>
        <v>9.345596103896103</v>
      </c>
      <c r="J580" s="7">
        <f t="shared" si="41"/>
        <v>16.653545844155843</v>
      </c>
      <c r="K580" s="7">
        <f t="shared" si="43"/>
        <v>6.303073760914594</v>
      </c>
    </row>
    <row r="581" spans="1:11" ht="12.75">
      <c r="A581" s="2">
        <v>1918.09</v>
      </c>
      <c r="B581" s="7">
        <v>7.54</v>
      </c>
      <c r="C581" s="7">
        <v>0.6</v>
      </c>
      <c r="D581" s="7">
        <v>1.063</v>
      </c>
      <c r="E581" s="7">
        <v>15.7</v>
      </c>
      <c r="F581" s="7">
        <f t="shared" si="42"/>
        <v>1918.70833333329</v>
      </c>
      <c r="G581" s="7">
        <f>G573*4/12+G585*8/12</f>
        <v>4.523333333333333</v>
      </c>
      <c r="H581" s="7">
        <f t="shared" si="39"/>
        <v>113.3103515923567</v>
      </c>
      <c r="I581" s="7">
        <f t="shared" si="40"/>
        <v>9.016738853503185</v>
      </c>
      <c r="J581" s="7">
        <f t="shared" si="41"/>
        <v>15.974655668789808</v>
      </c>
      <c r="K581" s="7">
        <f t="shared" si="43"/>
        <v>6.149170562431679</v>
      </c>
    </row>
    <row r="582" spans="1:11" ht="12.75">
      <c r="A582" s="2">
        <v>1918.1</v>
      </c>
      <c r="B582" s="7">
        <v>7.86</v>
      </c>
      <c r="C582" s="7">
        <v>0.59</v>
      </c>
      <c r="D582" s="7">
        <v>1.038</v>
      </c>
      <c r="E582" s="7">
        <v>16</v>
      </c>
      <c r="F582" s="7">
        <f t="shared" si="42"/>
        <v>1918.7916666666233</v>
      </c>
      <c r="G582" s="7">
        <f>G573*3/12+G585*9/12</f>
        <v>4.5175</v>
      </c>
      <c r="H582" s="7">
        <f t="shared" si="39"/>
        <v>115.9045425</v>
      </c>
      <c r="I582" s="7">
        <f t="shared" si="40"/>
        <v>8.70021375</v>
      </c>
      <c r="J582" s="7">
        <f t="shared" si="41"/>
        <v>15.306477749999999</v>
      </c>
      <c r="K582" s="7">
        <f t="shared" si="43"/>
        <v>6.2905153211913225</v>
      </c>
    </row>
    <row r="583" spans="1:11" ht="12.75">
      <c r="A583" s="2">
        <v>1918.11</v>
      </c>
      <c r="B583" s="7">
        <v>8.06</v>
      </c>
      <c r="C583" s="7">
        <v>0.58</v>
      </c>
      <c r="D583" s="7">
        <v>1.014</v>
      </c>
      <c r="E583" s="7">
        <v>16.3</v>
      </c>
      <c r="F583" s="7">
        <f t="shared" si="42"/>
        <v>1918.8749999999566</v>
      </c>
      <c r="G583" s="7">
        <f>G573*2/12+G585*10/12</f>
        <v>4.511666666666667</v>
      </c>
      <c r="H583" s="7">
        <f t="shared" si="39"/>
        <v>116.66627484662577</v>
      </c>
      <c r="I583" s="7">
        <f t="shared" si="40"/>
        <v>8.395339877300612</v>
      </c>
      <c r="J583" s="7">
        <f t="shared" si="41"/>
        <v>14.677370061349691</v>
      </c>
      <c r="K583" s="7">
        <f t="shared" si="43"/>
        <v>6.333327495354157</v>
      </c>
    </row>
    <row r="584" spans="1:11" ht="12.75">
      <c r="A584" s="2">
        <v>1918.12</v>
      </c>
      <c r="B584" s="7">
        <v>7.9</v>
      </c>
      <c r="C584" s="7">
        <v>0.57</v>
      </c>
      <c r="D584" s="7">
        <v>0.99</v>
      </c>
      <c r="E584" s="7">
        <v>16.5</v>
      </c>
      <c r="F584" s="7">
        <f t="shared" si="42"/>
        <v>1918.9583333332898</v>
      </c>
      <c r="G584" s="7">
        <f>G573*1/12+G585*11/12</f>
        <v>4.505833333333333</v>
      </c>
      <c r="H584" s="7">
        <f t="shared" si="39"/>
        <v>112.96425454545455</v>
      </c>
      <c r="I584" s="7">
        <f t="shared" si="40"/>
        <v>8.150585454545453</v>
      </c>
      <c r="J584" s="7">
        <f t="shared" si="41"/>
        <v>14.156279999999999</v>
      </c>
      <c r="K584" s="7">
        <f t="shared" si="43"/>
        <v>6.134580411283433</v>
      </c>
    </row>
    <row r="585" spans="1:11" ht="12.75">
      <c r="A585" s="2">
        <v>1919.01</v>
      </c>
      <c r="B585" s="7">
        <v>7.85</v>
      </c>
      <c r="C585" s="7">
        <v>0.5667</v>
      </c>
      <c r="D585" s="7">
        <v>0.985</v>
      </c>
      <c r="E585" s="7">
        <v>16.5</v>
      </c>
      <c r="F585" s="7">
        <f t="shared" si="42"/>
        <v>1919.041666666623</v>
      </c>
      <c r="G585" s="7">
        <v>4.5</v>
      </c>
      <c r="H585" s="7">
        <f t="shared" si="39"/>
        <v>112.24929090909089</v>
      </c>
      <c r="I585" s="7">
        <f t="shared" si="40"/>
        <v>8.103397854545454</v>
      </c>
      <c r="J585" s="7">
        <f t="shared" si="41"/>
        <v>14.084783636363635</v>
      </c>
      <c r="K585" s="7">
        <f t="shared" si="43"/>
        <v>6.098467639950104</v>
      </c>
    </row>
    <row r="586" spans="1:11" ht="12.75">
      <c r="A586" s="2">
        <v>1919.02</v>
      </c>
      <c r="B586" s="7">
        <v>7.88</v>
      </c>
      <c r="C586" s="7">
        <v>0.5633</v>
      </c>
      <c r="D586" s="7">
        <v>0.98</v>
      </c>
      <c r="E586" s="7">
        <v>16.2</v>
      </c>
      <c r="F586" s="7">
        <f t="shared" si="42"/>
        <v>1919.1249999999563</v>
      </c>
      <c r="G586" s="7">
        <f>G585*11/12+G597*1/12</f>
        <v>4.539166666666667</v>
      </c>
      <c r="H586" s="7">
        <f aca="true" t="shared" si="44" ref="H586:H649">B586*$E$1716/E586</f>
        <v>114.7649037037037</v>
      </c>
      <c r="I586" s="7">
        <f aca="true" t="shared" si="45" ref="I586:I649">C586*$E$1716/E586</f>
        <v>8.203942925925926</v>
      </c>
      <c r="J586" s="7">
        <f aca="true" t="shared" si="46" ref="J586:J649">D586*$E$1716/E586</f>
        <v>14.272792592592593</v>
      </c>
      <c r="K586" s="7">
        <f t="shared" si="43"/>
        <v>6.239692771364977</v>
      </c>
    </row>
    <row r="587" spans="1:11" ht="12.75">
      <c r="A587" s="2">
        <v>1919.03</v>
      </c>
      <c r="B587" s="7">
        <v>8.12</v>
      </c>
      <c r="C587" s="7">
        <v>0.56</v>
      </c>
      <c r="D587" s="7">
        <v>0.975</v>
      </c>
      <c r="E587" s="7">
        <v>16.4</v>
      </c>
      <c r="F587" s="7">
        <f aca="true" t="shared" si="47" ref="F587:F650">F586+1/12</f>
        <v>1919.2083333332896</v>
      </c>
      <c r="G587" s="7">
        <f>G585*10/12+G597*2/12</f>
        <v>4.578333333333333</v>
      </c>
      <c r="H587" s="7">
        <f t="shared" si="44"/>
        <v>116.81808292682926</v>
      </c>
      <c r="I587" s="7">
        <f t="shared" si="45"/>
        <v>8.056419512195124</v>
      </c>
      <c r="J587" s="7">
        <f t="shared" si="46"/>
        <v>14.026801829268294</v>
      </c>
      <c r="K587" s="7">
        <f t="shared" si="43"/>
        <v>6.356074004869143</v>
      </c>
    </row>
    <row r="588" spans="1:11" ht="12.75">
      <c r="A588" s="2">
        <v>1919.04</v>
      </c>
      <c r="B588" s="7">
        <v>8.39</v>
      </c>
      <c r="C588" s="7">
        <v>0.5567</v>
      </c>
      <c r="D588" s="7">
        <v>0.97</v>
      </c>
      <c r="E588" s="7">
        <v>16.7</v>
      </c>
      <c r="F588" s="7">
        <f t="shared" si="47"/>
        <v>1919.2916666666229</v>
      </c>
      <c r="G588" s="7">
        <f>G585*9/12+G597*3/12</f>
        <v>4.6175</v>
      </c>
      <c r="H588" s="7">
        <f t="shared" si="44"/>
        <v>118.53412095808383</v>
      </c>
      <c r="I588" s="7">
        <f t="shared" si="45"/>
        <v>7.865070934131736</v>
      </c>
      <c r="J588" s="7">
        <f t="shared" si="46"/>
        <v>13.704183233532932</v>
      </c>
      <c r="K588" s="7">
        <f t="shared" si="43"/>
        <v>6.456139555819274</v>
      </c>
    </row>
    <row r="589" spans="1:11" ht="12.75">
      <c r="A589" s="2">
        <v>1919.05</v>
      </c>
      <c r="B589" s="7">
        <v>8.97</v>
      </c>
      <c r="C589" s="7">
        <v>0.5533</v>
      </c>
      <c r="D589" s="7">
        <v>0.965</v>
      </c>
      <c r="E589" s="7">
        <v>16.9</v>
      </c>
      <c r="F589" s="7">
        <f t="shared" si="47"/>
        <v>1919.3749999999561</v>
      </c>
      <c r="G589" s="7">
        <f>G585*8/12+G597*4/12</f>
        <v>4.656666666666666</v>
      </c>
      <c r="H589" s="7">
        <f t="shared" si="44"/>
        <v>125.22863076923078</v>
      </c>
      <c r="I589" s="7">
        <f t="shared" si="45"/>
        <v>7.724526355029586</v>
      </c>
      <c r="J589" s="7">
        <f t="shared" si="46"/>
        <v>13.472199408284023</v>
      </c>
      <c r="K589" s="7">
        <f t="shared" si="43"/>
        <v>6.829002261482031</v>
      </c>
    </row>
    <row r="590" spans="1:11" ht="12.75">
      <c r="A590" s="2">
        <v>1919.06</v>
      </c>
      <c r="B590" s="7">
        <v>9.21</v>
      </c>
      <c r="C590" s="7">
        <v>0.55</v>
      </c>
      <c r="D590" s="7">
        <v>0.96</v>
      </c>
      <c r="E590" s="7">
        <v>16.9</v>
      </c>
      <c r="F590" s="7">
        <f t="shared" si="47"/>
        <v>1919.4583333332894</v>
      </c>
      <c r="G590" s="7">
        <f>G585*7/12+G597*5/12</f>
        <v>4.695833333333333</v>
      </c>
      <c r="H590" s="7">
        <f t="shared" si="44"/>
        <v>128.57922958579883</v>
      </c>
      <c r="I590" s="7">
        <f t="shared" si="45"/>
        <v>7.678455621301777</v>
      </c>
      <c r="J590" s="7">
        <f t="shared" si="46"/>
        <v>13.402395266272189</v>
      </c>
      <c r="K590" s="7">
        <f t="shared" si="43"/>
        <v>7.021615214784132</v>
      </c>
    </row>
    <row r="591" spans="1:11" ht="12.75">
      <c r="A591" s="2">
        <v>1919.07</v>
      </c>
      <c r="B591" s="7">
        <v>9.51</v>
      </c>
      <c r="C591" s="7">
        <v>0.5467</v>
      </c>
      <c r="D591" s="7">
        <v>0.955</v>
      </c>
      <c r="E591" s="7">
        <v>17.4</v>
      </c>
      <c r="F591" s="7">
        <f t="shared" si="47"/>
        <v>1919.5416666666226</v>
      </c>
      <c r="G591" s="7">
        <f>G585*6/12+G597*6/12</f>
        <v>4.734999999999999</v>
      </c>
      <c r="H591" s="7">
        <f t="shared" si="44"/>
        <v>128.95232068965518</v>
      </c>
      <c r="I591" s="7">
        <f t="shared" si="45"/>
        <v>7.413063482758621</v>
      </c>
      <c r="J591" s="7">
        <f t="shared" si="46"/>
        <v>12.949470689655174</v>
      </c>
      <c r="K591" s="7">
        <f t="shared" si="43"/>
        <v>7.052837165446312</v>
      </c>
    </row>
    <row r="592" spans="1:11" ht="12.75">
      <c r="A592" s="2">
        <v>1919.08</v>
      </c>
      <c r="B592" s="7">
        <v>8.87</v>
      </c>
      <c r="C592" s="7">
        <v>0.5433</v>
      </c>
      <c r="D592" s="7">
        <v>0.95</v>
      </c>
      <c r="E592" s="7">
        <v>17.7</v>
      </c>
      <c r="F592" s="7">
        <f t="shared" si="47"/>
        <v>1919.624999999956</v>
      </c>
      <c r="G592" s="7">
        <f>G585*5/12+G597*7/12</f>
        <v>4.774166666666666</v>
      </c>
      <c r="H592" s="7">
        <f t="shared" si="44"/>
        <v>118.23559661016948</v>
      </c>
      <c r="I592" s="7">
        <f t="shared" si="45"/>
        <v>7.242096915254238</v>
      </c>
      <c r="J592" s="7">
        <f t="shared" si="46"/>
        <v>12.663338983050846</v>
      </c>
      <c r="K592" s="7">
        <f t="shared" si="43"/>
        <v>6.479131101705275</v>
      </c>
    </row>
    <row r="593" spans="1:11" ht="12.75">
      <c r="A593" s="2">
        <v>1919.09</v>
      </c>
      <c r="B593" s="7">
        <v>9.01</v>
      </c>
      <c r="C593" s="7">
        <v>0.54</v>
      </c>
      <c r="D593" s="7">
        <v>0.945</v>
      </c>
      <c r="E593" s="7">
        <v>17.8</v>
      </c>
      <c r="F593" s="7">
        <f t="shared" si="47"/>
        <v>1919.7083333332891</v>
      </c>
      <c r="G593" s="7">
        <f>G585*4/12+G597*8/12</f>
        <v>4.813333333333333</v>
      </c>
      <c r="H593" s="7">
        <f t="shared" si="44"/>
        <v>119.42704382022471</v>
      </c>
      <c r="I593" s="7">
        <f t="shared" si="45"/>
        <v>7.157669662921348</v>
      </c>
      <c r="J593" s="7">
        <f t="shared" si="46"/>
        <v>12.525921910112357</v>
      </c>
      <c r="K593" s="7">
        <f t="shared" si="43"/>
        <v>6.55848167206126</v>
      </c>
    </row>
    <row r="594" spans="1:11" ht="12.75">
      <c r="A594" s="2">
        <v>1919.1</v>
      </c>
      <c r="B594" s="7">
        <v>9.47</v>
      </c>
      <c r="C594" s="7">
        <v>0.5367</v>
      </c>
      <c r="D594" s="7">
        <v>0.94</v>
      </c>
      <c r="E594" s="7">
        <v>18.1</v>
      </c>
      <c r="F594" s="7">
        <f t="shared" si="47"/>
        <v>1919.7916666666224</v>
      </c>
      <c r="G594" s="7">
        <f>G585*3/12+G597*9/12</f>
        <v>4.852499999999999</v>
      </c>
      <c r="H594" s="7">
        <f t="shared" si="44"/>
        <v>123.44380441988949</v>
      </c>
      <c r="I594" s="7">
        <f t="shared" si="45"/>
        <v>6.996017933701656</v>
      </c>
      <c r="J594" s="7">
        <f t="shared" si="46"/>
        <v>12.253133701657456</v>
      </c>
      <c r="K594" s="7">
        <f t="shared" si="43"/>
        <v>6.794704199949303</v>
      </c>
    </row>
    <row r="595" spans="1:11" ht="12.75">
      <c r="A595" s="2">
        <v>1919.11</v>
      </c>
      <c r="B595" s="7">
        <v>9.19</v>
      </c>
      <c r="C595" s="7">
        <v>0.5333</v>
      </c>
      <c r="D595" s="7">
        <v>0.935</v>
      </c>
      <c r="E595" s="7">
        <v>18.5</v>
      </c>
      <c r="F595" s="7">
        <f t="shared" si="47"/>
        <v>1919.8749999999557</v>
      </c>
      <c r="G595" s="7">
        <f>G585*2/12+G597*10/12</f>
        <v>4.891666666666667</v>
      </c>
      <c r="H595" s="7">
        <f t="shared" si="44"/>
        <v>117.20379567567566</v>
      </c>
      <c r="I595" s="7">
        <f t="shared" si="45"/>
        <v>6.801391102702703</v>
      </c>
      <c r="J595" s="7">
        <f t="shared" si="46"/>
        <v>11.924434054054055</v>
      </c>
      <c r="K595" s="7">
        <f t="shared" si="43"/>
        <v>6.467022574133133</v>
      </c>
    </row>
    <row r="596" spans="1:11" ht="12.75">
      <c r="A596" s="2">
        <v>1919.12</v>
      </c>
      <c r="B596" s="7">
        <v>8.92</v>
      </c>
      <c r="C596" s="7">
        <v>0.53</v>
      </c>
      <c r="D596" s="7">
        <v>0.93</v>
      </c>
      <c r="E596" s="7">
        <v>18.9</v>
      </c>
      <c r="F596" s="7">
        <f t="shared" si="47"/>
        <v>1919.958333333289</v>
      </c>
      <c r="G596" s="7">
        <f>G585*1/12+G597*11/12</f>
        <v>4.930833333333333</v>
      </c>
      <c r="H596" s="7">
        <f t="shared" si="44"/>
        <v>111.3527492063492</v>
      </c>
      <c r="I596" s="7">
        <f t="shared" si="45"/>
        <v>6.616250793650794</v>
      </c>
      <c r="J596" s="7">
        <f t="shared" si="46"/>
        <v>11.60964761904762</v>
      </c>
      <c r="K596" s="7">
        <f t="shared" si="43"/>
        <v>6.160717033799177</v>
      </c>
    </row>
    <row r="597" spans="1:11" ht="12.75">
      <c r="A597" s="2">
        <v>1920.01</v>
      </c>
      <c r="B597" s="7">
        <v>8.83</v>
      </c>
      <c r="C597" s="7">
        <v>0.5283</v>
      </c>
      <c r="D597" s="7">
        <v>0.9192</v>
      </c>
      <c r="E597" s="7">
        <v>19.3</v>
      </c>
      <c r="F597" s="7">
        <f t="shared" si="47"/>
        <v>1920.0416666666222</v>
      </c>
      <c r="G597" s="7">
        <v>4.97</v>
      </c>
      <c r="H597" s="7">
        <f t="shared" si="44"/>
        <v>107.94469119170984</v>
      </c>
      <c r="I597" s="7">
        <f t="shared" si="45"/>
        <v>6.458344321243523</v>
      </c>
      <c r="J597" s="7">
        <f t="shared" si="46"/>
        <v>11.237005678756477</v>
      </c>
      <c r="K597" s="7">
        <f t="shared" si="43"/>
        <v>5.9896677711394375</v>
      </c>
    </row>
    <row r="598" spans="1:11" ht="12.75">
      <c r="A598" s="2">
        <v>1920.02</v>
      </c>
      <c r="B598" s="7">
        <v>8.1</v>
      </c>
      <c r="C598" s="7">
        <v>0.5267</v>
      </c>
      <c r="D598" s="7">
        <v>0.9083</v>
      </c>
      <c r="E598" s="7">
        <v>19.5</v>
      </c>
      <c r="F598" s="7">
        <f t="shared" si="47"/>
        <v>1920.1249999999554</v>
      </c>
      <c r="G598" s="7">
        <f>G597*11/12+G609*1/12</f>
        <v>4.9799999999999995</v>
      </c>
      <c r="H598" s="7">
        <f t="shared" si="44"/>
        <v>98.00501538461538</v>
      </c>
      <c r="I598" s="7">
        <f t="shared" si="45"/>
        <v>6.3727458769230765</v>
      </c>
      <c r="J598" s="7">
        <f t="shared" si="46"/>
        <v>10.989871046153846</v>
      </c>
      <c r="K598" s="7">
        <f t="shared" si="43"/>
        <v>5.455347649907771</v>
      </c>
    </row>
    <row r="599" spans="1:11" ht="12.75">
      <c r="A599" s="2">
        <v>1920.03</v>
      </c>
      <c r="B599" s="7">
        <v>8.67</v>
      </c>
      <c r="C599" s="7">
        <v>0.525</v>
      </c>
      <c r="D599" s="7">
        <v>0.8975</v>
      </c>
      <c r="E599" s="7">
        <v>19.7</v>
      </c>
      <c r="F599" s="7">
        <f t="shared" si="47"/>
        <v>1920.2083333332887</v>
      </c>
      <c r="G599" s="7">
        <f>G597*10/12+G609*2/12</f>
        <v>4.99</v>
      </c>
      <c r="H599" s="7">
        <f t="shared" si="44"/>
        <v>103.8366730964467</v>
      </c>
      <c r="I599" s="7">
        <f t="shared" si="45"/>
        <v>6.287687817258884</v>
      </c>
      <c r="J599" s="7">
        <f t="shared" si="46"/>
        <v>10.748952030456852</v>
      </c>
      <c r="K599" s="7">
        <f t="shared" si="43"/>
        <v>5.798822727557159</v>
      </c>
    </row>
    <row r="600" spans="1:11" ht="12.75">
      <c r="A600" s="2">
        <v>1920.04</v>
      </c>
      <c r="B600" s="7">
        <v>8.6</v>
      </c>
      <c r="C600" s="7">
        <v>0.5233</v>
      </c>
      <c r="D600" s="7">
        <v>0.8867</v>
      </c>
      <c r="E600" s="7">
        <v>20.3</v>
      </c>
      <c r="F600" s="7">
        <f t="shared" si="47"/>
        <v>1920.291666666622</v>
      </c>
      <c r="G600" s="7">
        <f>G597*9/12+G609*3/12</f>
        <v>5</v>
      </c>
      <c r="H600" s="7">
        <f t="shared" si="44"/>
        <v>99.95402955665024</v>
      </c>
      <c r="I600" s="7">
        <f t="shared" si="45"/>
        <v>6.082086472906403</v>
      </c>
      <c r="J600" s="7">
        <f t="shared" si="46"/>
        <v>10.305725349753695</v>
      </c>
      <c r="K600" s="7">
        <f t="shared" si="43"/>
        <v>5.599858725506185</v>
      </c>
    </row>
    <row r="601" spans="1:11" ht="12.75">
      <c r="A601" s="2">
        <v>1920.05</v>
      </c>
      <c r="B601" s="7">
        <v>8.06</v>
      </c>
      <c r="C601" s="7">
        <v>0.5217</v>
      </c>
      <c r="D601" s="7">
        <v>0.8758</v>
      </c>
      <c r="E601" s="7">
        <v>20.6</v>
      </c>
      <c r="F601" s="7">
        <f t="shared" si="47"/>
        <v>1920.3749999999552</v>
      </c>
      <c r="G601" s="7">
        <f>G597*8/12+G609*4/12</f>
        <v>5.01</v>
      </c>
      <c r="H601" s="7">
        <f t="shared" si="44"/>
        <v>92.31360582524272</v>
      </c>
      <c r="I601" s="7">
        <f t="shared" si="45"/>
        <v>5.975187116504854</v>
      </c>
      <c r="J601" s="7">
        <f t="shared" si="46"/>
        <v>10.030800990291262</v>
      </c>
      <c r="K601" s="7">
        <f t="shared" si="43"/>
        <v>5.188950462047495</v>
      </c>
    </row>
    <row r="602" spans="1:11" ht="12.75">
      <c r="A602" s="2">
        <v>1920.06</v>
      </c>
      <c r="B602" s="7">
        <v>7.92</v>
      </c>
      <c r="C602" s="7">
        <v>0.52</v>
      </c>
      <c r="D602" s="7">
        <v>0.865</v>
      </c>
      <c r="E602" s="7">
        <v>20.9</v>
      </c>
      <c r="F602" s="7">
        <f t="shared" si="47"/>
        <v>1920.4583333332885</v>
      </c>
      <c r="G602" s="7">
        <f>G597*7/12+G609*5/12</f>
        <v>5.02</v>
      </c>
      <c r="H602" s="7">
        <f t="shared" si="44"/>
        <v>89.40808421052631</v>
      </c>
      <c r="I602" s="7">
        <f t="shared" si="45"/>
        <v>5.870227751196173</v>
      </c>
      <c r="J602" s="7">
        <f t="shared" si="46"/>
        <v>9.764898086124402</v>
      </c>
      <c r="K602" s="7">
        <f t="shared" si="43"/>
        <v>5.043639680451619</v>
      </c>
    </row>
    <row r="603" spans="1:11" ht="12.75">
      <c r="A603" s="2">
        <v>1920.07</v>
      </c>
      <c r="B603" s="7">
        <v>7.91</v>
      </c>
      <c r="C603" s="7">
        <v>0.5183</v>
      </c>
      <c r="D603" s="7">
        <v>0.8542</v>
      </c>
      <c r="E603" s="7">
        <v>20.8</v>
      </c>
      <c r="F603" s="7">
        <f t="shared" si="47"/>
        <v>1920.5416666666217</v>
      </c>
      <c r="G603" s="7">
        <f>G597*6/12+G609*6/12</f>
        <v>5.029999999999999</v>
      </c>
      <c r="H603" s="7">
        <f t="shared" si="44"/>
        <v>89.72449903846153</v>
      </c>
      <c r="I603" s="7">
        <f t="shared" si="45"/>
        <v>5.87916660576923</v>
      </c>
      <c r="J603" s="7">
        <f t="shared" si="46"/>
        <v>9.68933844230769</v>
      </c>
      <c r="K603" s="7">
        <f t="shared" si="43"/>
        <v>5.080592919540795</v>
      </c>
    </row>
    <row r="604" spans="1:11" ht="12.75">
      <c r="A604" s="2">
        <v>1920.08</v>
      </c>
      <c r="B604" s="7">
        <v>7.6</v>
      </c>
      <c r="C604" s="7">
        <v>0.5167</v>
      </c>
      <c r="D604" s="7">
        <v>0.8433</v>
      </c>
      <c r="E604" s="7">
        <v>20.3</v>
      </c>
      <c r="F604" s="7">
        <f t="shared" si="47"/>
        <v>1920.624999999955</v>
      </c>
      <c r="G604" s="7">
        <f>G597*5/12+G609*7/12</f>
        <v>5.039999999999999</v>
      </c>
      <c r="H604" s="7">
        <f t="shared" si="44"/>
        <v>88.33146798029556</v>
      </c>
      <c r="I604" s="7">
        <f t="shared" si="45"/>
        <v>6.005377566502464</v>
      </c>
      <c r="J604" s="7">
        <f t="shared" si="46"/>
        <v>9.801306177339901</v>
      </c>
      <c r="K604" s="7">
        <f t="shared" si="43"/>
        <v>5.0207010779228565</v>
      </c>
    </row>
    <row r="605" spans="1:11" ht="12.75">
      <c r="A605" s="2">
        <v>1920.09</v>
      </c>
      <c r="B605" s="7">
        <v>7.87</v>
      </c>
      <c r="C605" s="7">
        <v>0.515</v>
      </c>
      <c r="D605" s="7">
        <v>0.8325</v>
      </c>
      <c r="E605" s="7">
        <v>20</v>
      </c>
      <c r="F605" s="7">
        <f t="shared" si="47"/>
        <v>1920.7083333332882</v>
      </c>
      <c r="G605" s="7">
        <f>G597*4/12+G609*8/12</f>
        <v>5.05</v>
      </c>
      <c r="H605" s="7">
        <f t="shared" si="44"/>
        <v>92.84160299999999</v>
      </c>
      <c r="I605" s="7">
        <f t="shared" si="45"/>
        <v>6.0754035</v>
      </c>
      <c r="J605" s="7">
        <f t="shared" si="46"/>
        <v>9.82091925</v>
      </c>
      <c r="K605" s="7">
        <f t="shared" si="43"/>
        <v>5.2971627701080575</v>
      </c>
    </row>
    <row r="606" spans="1:11" ht="12.75">
      <c r="A606" s="2">
        <v>1920.1</v>
      </c>
      <c r="B606" s="7">
        <v>7.88</v>
      </c>
      <c r="C606" s="7">
        <v>0.5133</v>
      </c>
      <c r="D606" s="7">
        <v>0.8217</v>
      </c>
      <c r="E606" s="7">
        <v>19.9</v>
      </c>
      <c r="F606" s="7">
        <f t="shared" si="47"/>
        <v>1920.7916666666215</v>
      </c>
      <c r="G606" s="7">
        <f>G597*3/12+G609*9/12</f>
        <v>5.0600000000000005</v>
      </c>
      <c r="H606" s="7">
        <f t="shared" si="44"/>
        <v>93.42670552763819</v>
      </c>
      <c r="I606" s="7">
        <f t="shared" si="45"/>
        <v>6.085777658291457</v>
      </c>
      <c r="J606" s="7">
        <f t="shared" si="46"/>
        <v>9.742223849246232</v>
      </c>
      <c r="K606" s="7">
        <f t="shared" si="43"/>
        <v>5.351177393424158</v>
      </c>
    </row>
    <row r="607" spans="1:11" ht="12.75">
      <c r="A607" s="2">
        <v>1920.11</v>
      </c>
      <c r="B607" s="7">
        <v>7.48</v>
      </c>
      <c r="C607" s="7">
        <v>0.5117</v>
      </c>
      <c r="D607" s="7">
        <v>0.8108</v>
      </c>
      <c r="E607" s="7">
        <v>19.8</v>
      </c>
      <c r="F607" s="7">
        <f t="shared" si="47"/>
        <v>1920.8749999999548</v>
      </c>
      <c r="G607" s="7">
        <f>G597*2/12+G609*10/12</f>
        <v>5.069999999999999</v>
      </c>
      <c r="H607" s="7">
        <f t="shared" si="44"/>
        <v>89.13213333333333</v>
      </c>
      <c r="I607" s="7">
        <f t="shared" si="45"/>
        <v>6.097448212121212</v>
      </c>
      <c r="J607" s="7">
        <f t="shared" si="46"/>
        <v>9.661541939393938</v>
      </c>
      <c r="K607" s="7">
        <f t="shared" si="43"/>
        <v>5.126407930947926</v>
      </c>
    </row>
    <row r="608" spans="1:11" ht="12.75">
      <c r="A608" s="2">
        <v>1920.12</v>
      </c>
      <c r="B608" s="7">
        <v>6.81</v>
      </c>
      <c r="C608" s="7">
        <v>0.51</v>
      </c>
      <c r="D608" s="7">
        <v>0.8</v>
      </c>
      <c r="E608" s="7">
        <v>19.4</v>
      </c>
      <c r="F608" s="7">
        <f t="shared" si="47"/>
        <v>1920.958333333288</v>
      </c>
      <c r="G608" s="7">
        <f>G597*1/12+G609*11/12</f>
        <v>5.079999999999999</v>
      </c>
      <c r="H608" s="7">
        <f t="shared" si="44"/>
        <v>82.82153505154639</v>
      </c>
      <c r="I608" s="7">
        <f t="shared" si="45"/>
        <v>6.20249381443299</v>
      </c>
      <c r="J608" s="7">
        <f t="shared" si="46"/>
        <v>9.729402061855671</v>
      </c>
      <c r="K608" s="7">
        <f t="shared" si="43"/>
        <v>4.784241045083251</v>
      </c>
    </row>
    <row r="609" spans="1:11" ht="12.75">
      <c r="A609" s="2">
        <v>1921.01</v>
      </c>
      <c r="B609" s="7">
        <v>7.11</v>
      </c>
      <c r="C609" s="7">
        <v>0.5058</v>
      </c>
      <c r="D609" s="7">
        <v>0.7575</v>
      </c>
      <c r="E609" s="7">
        <v>19</v>
      </c>
      <c r="F609" s="7">
        <f t="shared" si="47"/>
        <v>1921.0416666666213</v>
      </c>
      <c r="G609" s="7">
        <v>5.09</v>
      </c>
      <c r="H609" s="7">
        <f t="shared" si="44"/>
        <v>88.29048315789474</v>
      </c>
      <c r="I609" s="7">
        <f t="shared" si="45"/>
        <v>6.280917915789474</v>
      </c>
      <c r="J609" s="7">
        <f t="shared" si="46"/>
        <v>9.406475526315788</v>
      </c>
      <c r="K609" s="7">
        <f t="shared" si="43"/>
        <v>5.122184146887375</v>
      </c>
    </row>
    <row r="610" spans="1:11" ht="12.75">
      <c r="A610" s="2">
        <v>1921.02</v>
      </c>
      <c r="B610" s="7">
        <v>7.06</v>
      </c>
      <c r="C610" s="7">
        <v>0.5017</v>
      </c>
      <c r="D610" s="7">
        <v>0.715</v>
      </c>
      <c r="E610" s="7">
        <v>18.4</v>
      </c>
      <c r="F610" s="7">
        <f t="shared" si="47"/>
        <v>1921.1249999999545</v>
      </c>
      <c r="G610" s="7">
        <f>G609*11/12+G621*1/12</f>
        <v>5.024166666666666</v>
      </c>
      <c r="H610" s="7">
        <f t="shared" si="44"/>
        <v>90.52838478260868</v>
      </c>
      <c r="I610" s="7">
        <f t="shared" si="45"/>
        <v>6.433157315217392</v>
      </c>
      <c r="J610" s="7">
        <f t="shared" si="46"/>
        <v>9.168242934782608</v>
      </c>
      <c r="K610" s="7">
        <f t="shared" si="43"/>
        <v>5.274857191205046</v>
      </c>
    </row>
    <row r="611" spans="1:11" ht="12.75">
      <c r="A611" s="2">
        <v>1921.03</v>
      </c>
      <c r="B611" s="7">
        <v>6.88</v>
      </c>
      <c r="C611" s="7">
        <v>0.4975</v>
      </c>
      <c r="D611" s="7">
        <v>0.6725</v>
      </c>
      <c r="E611" s="7">
        <v>18.3</v>
      </c>
      <c r="F611" s="7">
        <f t="shared" si="47"/>
        <v>1921.2083333332878</v>
      </c>
      <c r="G611" s="7">
        <f>G609*10/12+G621*2/12</f>
        <v>4.958333333333333</v>
      </c>
      <c r="H611" s="7">
        <f t="shared" si="44"/>
        <v>88.7023737704918</v>
      </c>
      <c r="I611" s="7">
        <f t="shared" si="45"/>
        <v>6.414161475409836</v>
      </c>
      <c r="J611" s="7">
        <f t="shared" si="46"/>
        <v>8.670399180327868</v>
      </c>
      <c r="K611" s="7">
        <f t="shared" si="43"/>
        <v>5.1923481586841795</v>
      </c>
    </row>
    <row r="612" spans="1:11" ht="12.75">
      <c r="A612" s="2">
        <v>1921.04</v>
      </c>
      <c r="B612" s="7">
        <v>6.91</v>
      </c>
      <c r="C612" s="7">
        <v>0.4933</v>
      </c>
      <c r="D612" s="7">
        <v>0.63</v>
      </c>
      <c r="E612" s="7">
        <v>18.1</v>
      </c>
      <c r="F612" s="7">
        <f t="shared" si="47"/>
        <v>1921.291666666621</v>
      </c>
      <c r="G612" s="7">
        <f>G609*9/12+G621*3/12</f>
        <v>4.8925</v>
      </c>
      <c r="H612" s="7">
        <f t="shared" si="44"/>
        <v>90.0735679558011</v>
      </c>
      <c r="I612" s="7">
        <f t="shared" si="45"/>
        <v>6.430288143646408</v>
      </c>
      <c r="J612" s="7">
        <f t="shared" si="46"/>
        <v>8.212206629834254</v>
      </c>
      <c r="K612" s="7">
        <f t="shared" si="43"/>
        <v>5.297085922739676</v>
      </c>
    </row>
    <row r="613" spans="1:11" ht="12.75">
      <c r="A613" s="2">
        <v>1921.05</v>
      </c>
      <c r="B613" s="7">
        <v>7.12</v>
      </c>
      <c r="C613" s="7">
        <v>0.4892</v>
      </c>
      <c r="D613" s="7">
        <v>0.5875</v>
      </c>
      <c r="E613" s="7">
        <v>17.7</v>
      </c>
      <c r="F613" s="7">
        <f t="shared" si="47"/>
        <v>1921.3749999999543</v>
      </c>
      <c r="G613" s="7">
        <f>G609*8/12+G621*4/12</f>
        <v>4.826666666666666</v>
      </c>
      <c r="H613" s="7">
        <f t="shared" si="44"/>
        <v>94.90839322033898</v>
      </c>
      <c r="I613" s="7">
        <f t="shared" si="45"/>
        <v>6.520953084745763</v>
      </c>
      <c r="J613" s="7">
        <f t="shared" si="46"/>
        <v>7.831275423728814</v>
      </c>
      <c r="K613" s="7">
        <f t="shared" si="43"/>
        <v>5.609469225330778</v>
      </c>
    </row>
    <row r="614" spans="1:11" ht="12.75">
      <c r="A614" s="2">
        <v>1921.06</v>
      </c>
      <c r="B614" s="7">
        <v>6.55</v>
      </c>
      <c r="C614" s="7">
        <v>0.485</v>
      </c>
      <c r="D614" s="7">
        <v>0.545</v>
      </c>
      <c r="E614" s="7">
        <v>17.6</v>
      </c>
      <c r="F614" s="7">
        <f t="shared" si="47"/>
        <v>1921.4583333332876</v>
      </c>
      <c r="G614" s="7">
        <f>G609*7/12+G621*5/12</f>
        <v>4.760833333333333</v>
      </c>
      <c r="H614" s="7">
        <f t="shared" si="44"/>
        <v>87.80647159090907</v>
      </c>
      <c r="I614" s="7">
        <f t="shared" si="45"/>
        <v>6.501700568181817</v>
      </c>
      <c r="J614" s="7">
        <f t="shared" si="46"/>
        <v>7.306034659090908</v>
      </c>
      <c r="K614" s="7">
        <f t="shared" si="43"/>
        <v>5.216110960989321</v>
      </c>
    </row>
    <row r="615" spans="1:11" ht="12.75">
      <c r="A615" s="2">
        <v>1921.07</v>
      </c>
      <c r="B615" s="7">
        <v>6.53</v>
      </c>
      <c r="C615" s="7">
        <v>0.4808</v>
      </c>
      <c r="D615" s="7">
        <v>0.5025</v>
      </c>
      <c r="E615" s="7">
        <v>17.7</v>
      </c>
      <c r="F615" s="7">
        <f t="shared" si="47"/>
        <v>1921.5416666666208</v>
      </c>
      <c r="G615" s="7">
        <f>G609*6/12+G621*6/12</f>
        <v>4.695</v>
      </c>
      <c r="H615" s="7">
        <f t="shared" si="44"/>
        <v>87.04379322033898</v>
      </c>
      <c r="I615" s="7">
        <f t="shared" si="45"/>
        <v>6.408982508474576</v>
      </c>
      <c r="J615" s="7">
        <f t="shared" si="46"/>
        <v>6.698239830508474</v>
      </c>
      <c r="K615" s="7">
        <f t="shared" si="43"/>
        <v>5.1977793619054715</v>
      </c>
    </row>
    <row r="616" spans="1:11" ht="12.75">
      <c r="A616" s="2">
        <v>1921.08</v>
      </c>
      <c r="B616" s="7">
        <v>6.45</v>
      </c>
      <c r="C616" s="7">
        <v>0.4767</v>
      </c>
      <c r="D616" s="7">
        <v>0.46</v>
      </c>
      <c r="E616" s="7">
        <v>17.7</v>
      </c>
      <c r="F616" s="7">
        <f t="shared" si="47"/>
        <v>1921.624999999954</v>
      </c>
      <c r="G616" s="7">
        <f>G609*5/12+G621*7/12</f>
        <v>4.629166666666666</v>
      </c>
      <c r="H616" s="7">
        <f t="shared" si="44"/>
        <v>85.97740677966101</v>
      </c>
      <c r="I616" s="7">
        <f t="shared" si="45"/>
        <v>6.35433020338983</v>
      </c>
      <c r="J616" s="7">
        <f t="shared" si="46"/>
        <v>6.131722033898305</v>
      </c>
      <c r="K616" s="7">
        <f t="shared" si="43"/>
        <v>5.161294823215732</v>
      </c>
    </row>
    <row r="617" spans="1:11" ht="12.75">
      <c r="A617" s="2">
        <v>1921.09</v>
      </c>
      <c r="B617" s="7">
        <v>6.61</v>
      </c>
      <c r="C617" s="7">
        <v>0.4725</v>
      </c>
      <c r="D617" s="7">
        <v>0.4175</v>
      </c>
      <c r="E617" s="7">
        <v>17.5</v>
      </c>
      <c r="F617" s="7">
        <f t="shared" si="47"/>
        <v>1921.7083333332873</v>
      </c>
      <c r="G617" s="7">
        <f>G609*4/12+G621*8/12</f>
        <v>4.5633333333333335</v>
      </c>
      <c r="H617" s="7">
        <f t="shared" si="44"/>
        <v>89.11715314285713</v>
      </c>
      <c r="I617" s="7">
        <f t="shared" si="45"/>
        <v>6.3703259999999995</v>
      </c>
      <c r="J617" s="7">
        <f t="shared" si="46"/>
        <v>5.62880657142857</v>
      </c>
      <c r="K617" s="7">
        <f t="shared" si="43"/>
        <v>5.37752442545826</v>
      </c>
    </row>
    <row r="618" spans="1:11" ht="12.75">
      <c r="A618" s="2">
        <v>1921.1</v>
      </c>
      <c r="B618" s="7">
        <v>6.7</v>
      </c>
      <c r="C618" s="7">
        <v>0.4683</v>
      </c>
      <c r="D618" s="7">
        <v>0.375</v>
      </c>
      <c r="E618" s="7">
        <v>17.5</v>
      </c>
      <c r="F618" s="7">
        <f t="shared" si="47"/>
        <v>1921.7916666666206</v>
      </c>
      <c r="G618" s="7">
        <f>G609*3/12+G621*9/12</f>
        <v>4.4975</v>
      </c>
      <c r="H618" s="7">
        <f t="shared" si="44"/>
        <v>90.33054857142857</v>
      </c>
      <c r="I618" s="7">
        <f t="shared" si="45"/>
        <v>6.31370088</v>
      </c>
      <c r="J618" s="7">
        <f t="shared" si="46"/>
        <v>5.055814285714286</v>
      </c>
      <c r="K618" s="7">
        <f t="shared" si="43"/>
        <v>5.479257678053347</v>
      </c>
    </row>
    <row r="619" spans="1:11" ht="12.75">
      <c r="A619" s="2">
        <v>1921.11</v>
      </c>
      <c r="B619" s="7">
        <v>7.06</v>
      </c>
      <c r="C619" s="7">
        <v>0.4642</v>
      </c>
      <c r="D619" s="7">
        <v>0.3325</v>
      </c>
      <c r="E619" s="7">
        <v>17.4</v>
      </c>
      <c r="F619" s="7">
        <f t="shared" si="47"/>
        <v>1921.8749999999538</v>
      </c>
      <c r="G619" s="7">
        <f>G609*2/12+G621*10/12</f>
        <v>4.431666666666667</v>
      </c>
      <c r="H619" s="7">
        <f t="shared" si="44"/>
        <v>95.73116551724137</v>
      </c>
      <c r="I619" s="7">
        <f t="shared" si="45"/>
        <v>6.2943919310344825</v>
      </c>
      <c r="J619" s="7">
        <f t="shared" si="46"/>
        <v>4.508585344827587</v>
      </c>
      <c r="K619" s="7">
        <f t="shared" si="43"/>
        <v>5.838196993200891</v>
      </c>
    </row>
    <row r="620" spans="1:11" ht="12.75">
      <c r="A620" s="2">
        <v>1921.12</v>
      </c>
      <c r="B620" s="7">
        <v>7.31</v>
      </c>
      <c r="C620" s="7">
        <v>0.46</v>
      </c>
      <c r="D620" s="7">
        <v>0.29</v>
      </c>
      <c r="E620" s="7">
        <v>17.3</v>
      </c>
      <c r="F620" s="7">
        <f t="shared" si="47"/>
        <v>1921.958333333287</v>
      </c>
      <c r="G620" s="7">
        <f>G609*1/12+G621*11/12</f>
        <v>4.365833333333333</v>
      </c>
      <c r="H620" s="7">
        <f t="shared" si="44"/>
        <v>99.69403352601154</v>
      </c>
      <c r="I620" s="7">
        <f t="shared" si="45"/>
        <v>6.273495953757226</v>
      </c>
      <c r="J620" s="7">
        <f t="shared" si="46"/>
        <v>3.9550300578034676</v>
      </c>
      <c r="K620" s="7">
        <f t="shared" si="43"/>
        <v>6.114158849417272</v>
      </c>
    </row>
    <row r="621" spans="1:11" ht="12.75">
      <c r="A621" s="2">
        <v>1922.01</v>
      </c>
      <c r="B621" s="7">
        <v>7.3</v>
      </c>
      <c r="C621" s="7">
        <v>0.4642</v>
      </c>
      <c r="D621" s="7">
        <v>0.3233</v>
      </c>
      <c r="E621" s="7">
        <v>16.9</v>
      </c>
      <c r="F621" s="7">
        <f t="shared" si="47"/>
        <v>1922.0416666666204</v>
      </c>
      <c r="G621" s="7">
        <v>4.3</v>
      </c>
      <c r="H621" s="7">
        <f t="shared" si="44"/>
        <v>101.9140473372781</v>
      </c>
      <c r="I621" s="7">
        <f t="shared" si="45"/>
        <v>6.480616544378698</v>
      </c>
      <c r="J621" s="7">
        <f t="shared" si="46"/>
        <v>4.513535822485207</v>
      </c>
      <c r="K621" s="7">
        <f t="shared" si="43"/>
        <v>6.287087290347129</v>
      </c>
    </row>
    <row r="622" spans="1:11" ht="12.75">
      <c r="A622" s="2">
        <v>1922.02</v>
      </c>
      <c r="B622" s="7">
        <v>7.46</v>
      </c>
      <c r="C622" s="7">
        <v>0.4683</v>
      </c>
      <c r="D622" s="7">
        <v>0.3567</v>
      </c>
      <c r="E622" s="7">
        <v>16.9</v>
      </c>
      <c r="F622" s="7">
        <f t="shared" si="47"/>
        <v>1922.1249999999536</v>
      </c>
      <c r="G622" s="7">
        <f>G621*11/12+G633*1/12</f>
        <v>4.305</v>
      </c>
      <c r="H622" s="7">
        <f t="shared" si="44"/>
        <v>104.1477798816568</v>
      </c>
      <c r="I622" s="7">
        <f t="shared" si="45"/>
        <v>6.537855940828402</v>
      </c>
      <c r="J622" s="7">
        <f t="shared" si="46"/>
        <v>4.979827491124261</v>
      </c>
      <c r="K622" s="7">
        <f t="shared" si="43"/>
        <v>6.461305872696983</v>
      </c>
    </row>
    <row r="623" spans="1:11" ht="12.75">
      <c r="A623" s="2">
        <v>1922.03</v>
      </c>
      <c r="B623" s="7">
        <v>7.74</v>
      </c>
      <c r="C623" s="7">
        <v>0.4725</v>
      </c>
      <c r="D623" s="7">
        <v>0.39</v>
      </c>
      <c r="E623" s="7">
        <v>16.7</v>
      </c>
      <c r="F623" s="7">
        <f t="shared" si="47"/>
        <v>1922.2083333332869</v>
      </c>
      <c r="G623" s="7">
        <f>G621*10/12+G633*2/12</f>
        <v>4.3100000000000005</v>
      </c>
      <c r="H623" s="7">
        <f t="shared" si="44"/>
        <v>109.35090538922157</v>
      </c>
      <c r="I623" s="7">
        <f t="shared" si="45"/>
        <v>6.675491317365269</v>
      </c>
      <c r="J623" s="7">
        <f t="shared" si="46"/>
        <v>5.509929341317366</v>
      </c>
      <c r="K623" s="7">
        <f t="shared" si="43"/>
        <v>6.821387249036043</v>
      </c>
    </row>
    <row r="624" spans="1:11" ht="12.75">
      <c r="A624" s="2">
        <v>1922.04</v>
      </c>
      <c r="B624" s="7">
        <v>8.21</v>
      </c>
      <c r="C624" s="7">
        <v>0.4767</v>
      </c>
      <c r="D624" s="7">
        <v>0.4233</v>
      </c>
      <c r="E624" s="7">
        <v>16.7</v>
      </c>
      <c r="F624" s="7">
        <f t="shared" si="47"/>
        <v>1922.2916666666201</v>
      </c>
      <c r="G624" s="7">
        <f>G621*9/12+G633*3/12</f>
        <v>4.3149999999999995</v>
      </c>
      <c r="H624" s="7">
        <f t="shared" si="44"/>
        <v>115.9910766467066</v>
      </c>
      <c r="I624" s="7">
        <f t="shared" si="45"/>
        <v>6.7348290179640715</v>
      </c>
      <c r="J624" s="7">
        <f t="shared" si="46"/>
        <v>5.980392538922156</v>
      </c>
      <c r="K624" s="7">
        <f t="shared" si="43"/>
        <v>7.273253390209862</v>
      </c>
    </row>
    <row r="625" spans="1:11" ht="12.75">
      <c r="A625" s="2">
        <v>1922.05</v>
      </c>
      <c r="B625" s="7">
        <v>8.53</v>
      </c>
      <c r="C625" s="7">
        <v>0.4808</v>
      </c>
      <c r="D625" s="7">
        <v>0.4567</v>
      </c>
      <c r="E625" s="7">
        <v>16.7</v>
      </c>
      <c r="F625" s="7">
        <f t="shared" si="47"/>
        <v>1922.3749999999534</v>
      </c>
      <c r="G625" s="7">
        <f>G621*8/12+G633*4/12</f>
        <v>4.32</v>
      </c>
      <c r="H625" s="7">
        <f t="shared" si="44"/>
        <v>120.51204431137724</v>
      </c>
      <c r="I625" s="7">
        <f t="shared" si="45"/>
        <v>6.792753916167665</v>
      </c>
      <c r="J625" s="7">
        <f t="shared" si="46"/>
        <v>6.452268538922155</v>
      </c>
      <c r="K625" s="7">
        <f t="shared" si="43"/>
        <v>7.593467258919381</v>
      </c>
    </row>
    <row r="626" spans="1:11" ht="12.75">
      <c r="A626" s="2">
        <v>1922.06</v>
      </c>
      <c r="B626" s="7">
        <v>8.45</v>
      </c>
      <c r="C626" s="7">
        <v>0.485</v>
      </c>
      <c r="D626" s="7">
        <v>0.49</v>
      </c>
      <c r="E626" s="7">
        <v>16.7</v>
      </c>
      <c r="F626" s="7">
        <f t="shared" si="47"/>
        <v>1922.4583333332866</v>
      </c>
      <c r="G626" s="7">
        <f>G621*7/12+G633*5/12</f>
        <v>4.325</v>
      </c>
      <c r="H626" s="7">
        <f t="shared" si="44"/>
        <v>119.38180239520956</v>
      </c>
      <c r="I626" s="7">
        <f t="shared" si="45"/>
        <v>6.852091616766466</v>
      </c>
      <c r="J626" s="7">
        <f t="shared" si="46"/>
        <v>6.922731736526946</v>
      </c>
      <c r="K626" s="7">
        <f t="shared" si="43"/>
        <v>7.557987351755127</v>
      </c>
    </row>
    <row r="627" spans="1:11" ht="12.75">
      <c r="A627" s="2">
        <v>1922.07</v>
      </c>
      <c r="B627" s="7">
        <v>8.51</v>
      </c>
      <c r="C627" s="7">
        <v>0.4892</v>
      </c>
      <c r="D627" s="7">
        <v>0.5233</v>
      </c>
      <c r="E627" s="7">
        <v>16.8</v>
      </c>
      <c r="F627" s="7">
        <f t="shared" si="47"/>
        <v>1922.54166666662</v>
      </c>
      <c r="G627" s="7">
        <f>G621*6/12+G633*6/12</f>
        <v>4.33</v>
      </c>
      <c r="H627" s="7">
        <f t="shared" si="44"/>
        <v>119.51383214285713</v>
      </c>
      <c r="I627" s="7">
        <f t="shared" si="45"/>
        <v>6.870289857142857</v>
      </c>
      <c r="J627" s="7">
        <f t="shared" si="46"/>
        <v>7.349187821428571</v>
      </c>
      <c r="K627" s="7">
        <f t="shared" si="43"/>
        <v>7.602095045774032</v>
      </c>
    </row>
    <row r="628" spans="1:11" ht="12.75">
      <c r="A628" s="2">
        <v>1922.08</v>
      </c>
      <c r="B628" s="7">
        <v>8.83</v>
      </c>
      <c r="C628" s="7">
        <v>0.4933</v>
      </c>
      <c r="D628" s="7">
        <v>0.5567</v>
      </c>
      <c r="E628" s="7">
        <v>16.6</v>
      </c>
      <c r="F628" s="7">
        <f t="shared" si="47"/>
        <v>1922.6249999999532</v>
      </c>
      <c r="G628" s="7">
        <f>G621*5/12+G633*7/12</f>
        <v>4.335</v>
      </c>
      <c r="H628" s="7">
        <f t="shared" si="44"/>
        <v>125.50196024096384</v>
      </c>
      <c r="I628" s="7">
        <f t="shared" si="45"/>
        <v>7.0113382771084325</v>
      </c>
      <c r="J628" s="7">
        <f t="shared" si="46"/>
        <v>7.91245087951807</v>
      </c>
      <c r="K628" s="7">
        <f t="shared" si="43"/>
        <v>8.020030689895775</v>
      </c>
    </row>
    <row r="629" spans="1:11" ht="12.75">
      <c r="A629" s="2">
        <v>1922.09</v>
      </c>
      <c r="B629" s="7">
        <v>9.06</v>
      </c>
      <c r="C629" s="7">
        <v>0.4975</v>
      </c>
      <c r="D629" s="7">
        <v>0.59</v>
      </c>
      <c r="E629" s="7">
        <v>16.6</v>
      </c>
      <c r="F629" s="7">
        <f t="shared" si="47"/>
        <v>1922.7083333332864</v>
      </c>
      <c r="G629" s="7">
        <f>G621*4/12+G633*8/12</f>
        <v>4.34</v>
      </c>
      <c r="H629" s="7">
        <f t="shared" si="44"/>
        <v>128.77098072289155</v>
      </c>
      <c r="I629" s="7">
        <f t="shared" si="45"/>
        <v>7.071033433734939</v>
      </c>
      <c r="J629" s="7">
        <f t="shared" si="46"/>
        <v>8.385748192771084</v>
      </c>
      <c r="K629" s="7">
        <f t="shared" si="43"/>
        <v>8.265083002284303</v>
      </c>
    </row>
    <row r="630" spans="1:11" ht="12.75">
      <c r="A630" s="2">
        <v>1922.1</v>
      </c>
      <c r="B630" s="7">
        <v>9.26</v>
      </c>
      <c r="C630" s="7">
        <v>0.5017</v>
      </c>
      <c r="D630" s="7">
        <v>0.6233</v>
      </c>
      <c r="E630" s="7">
        <v>16.7</v>
      </c>
      <c r="F630" s="7">
        <f t="shared" si="47"/>
        <v>1922.7916666666197</v>
      </c>
      <c r="G630" s="7">
        <f>G621*3/12+G633*9/12</f>
        <v>4.345</v>
      </c>
      <c r="H630" s="7">
        <f t="shared" si="44"/>
        <v>130.8255017964072</v>
      </c>
      <c r="I630" s="7">
        <f t="shared" si="45"/>
        <v>7.088029616766468</v>
      </c>
      <c r="J630" s="7">
        <f t="shared" si="46"/>
        <v>8.805997329341317</v>
      </c>
      <c r="K630" s="7">
        <f t="shared" si="43"/>
        <v>8.432151998761901</v>
      </c>
    </row>
    <row r="631" spans="1:11" ht="12.75">
      <c r="A631" s="2">
        <v>1922.11</v>
      </c>
      <c r="B631" s="7">
        <v>8.8</v>
      </c>
      <c r="C631" s="7">
        <v>0.5058</v>
      </c>
      <c r="D631" s="7">
        <v>0.6567</v>
      </c>
      <c r="E631" s="7">
        <v>16.8</v>
      </c>
      <c r="F631" s="7">
        <f t="shared" si="47"/>
        <v>1922.874999999953</v>
      </c>
      <c r="G631" s="7">
        <f>G621*2/12+G633*10/12</f>
        <v>4.35</v>
      </c>
      <c r="H631" s="7">
        <f t="shared" si="44"/>
        <v>123.58657142857143</v>
      </c>
      <c r="I631" s="7">
        <f t="shared" si="45"/>
        <v>7.103419071428571</v>
      </c>
      <c r="J631" s="7">
        <f t="shared" si="46"/>
        <v>9.222647892857141</v>
      </c>
      <c r="K631" s="7">
        <f t="shared" si="43"/>
        <v>7.9982537722698375</v>
      </c>
    </row>
    <row r="632" spans="1:11" ht="12.75">
      <c r="A632" s="2">
        <v>1922.12</v>
      </c>
      <c r="B632" s="7">
        <v>8.78</v>
      </c>
      <c r="C632" s="7">
        <v>0.51</v>
      </c>
      <c r="D632" s="7">
        <v>0.69</v>
      </c>
      <c r="E632" s="7">
        <v>16.9</v>
      </c>
      <c r="F632" s="7">
        <f t="shared" si="47"/>
        <v>1922.9583333332862</v>
      </c>
      <c r="G632" s="7">
        <f>G621*1/12+G633*11/12</f>
        <v>4.3549999999999995</v>
      </c>
      <c r="H632" s="7">
        <f t="shared" si="44"/>
        <v>122.57607337278105</v>
      </c>
      <c r="I632" s="7">
        <f t="shared" si="45"/>
        <v>7.120022485207101</v>
      </c>
      <c r="J632" s="7">
        <f t="shared" si="46"/>
        <v>9.632971597633135</v>
      </c>
      <c r="K632" s="7">
        <f t="shared" si="43"/>
        <v>7.964679864940001</v>
      </c>
    </row>
    <row r="633" spans="1:11" ht="12.75">
      <c r="A633" s="2">
        <v>1923.01</v>
      </c>
      <c r="B633" s="7">
        <v>8.9</v>
      </c>
      <c r="C633" s="7">
        <v>0.5117</v>
      </c>
      <c r="D633" s="7">
        <v>0.7142</v>
      </c>
      <c r="E633" s="7">
        <v>16.8</v>
      </c>
      <c r="F633" s="7">
        <f t="shared" si="47"/>
        <v>1923.0416666666194</v>
      </c>
      <c r="G633" s="7">
        <v>4.36</v>
      </c>
      <c r="H633" s="7">
        <f t="shared" si="44"/>
        <v>124.99096428571427</v>
      </c>
      <c r="I633" s="7">
        <f t="shared" si="45"/>
        <v>7.18627825</v>
      </c>
      <c r="J633" s="7">
        <f t="shared" si="46"/>
        <v>10.030173785714284</v>
      </c>
      <c r="K633" s="7">
        <f t="shared" si="43"/>
        <v>8.154200483069156</v>
      </c>
    </row>
    <row r="634" spans="1:11" ht="12.75">
      <c r="A634" s="2">
        <v>1923.02</v>
      </c>
      <c r="B634" s="7">
        <v>9.28</v>
      </c>
      <c r="C634" s="7">
        <v>0.5133</v>
      </c>
      <c r="D634" s="7">
        <v>0.7383</v>
      </c>
      <c r="E634" s="7">
        <v>16.8</v>
      </c>
      <c r="F634" s="7">
        <f t="shared" si="47"/>
        <v>1923.1249999999527</v>
      </c>
      <c r="G634" s="7">
        <f>G633*11/12+G645*1/12</f>
        <v>4.335</v>
      </c>
      <c r="H634" s="7">
        <f t="shared" si="44"/>
        <v>130.3276571428571</v>
      </c>
      <c r="I634" s="7">
        <f t="shared" si="45"/>
        <v>7.208748535714284</v>
      </c>
      <c r="J634" s="7">
        <f t="shared" si="46"/>
        <v>10.368632464285712</v>
      </c>
      <c r="K634" s="7">
        <f t="shared" si="43"/>
        <v>8.533360579065969</v>
      </c>
    </row>
    <row r="635" spans="1:11" ht="12.75">
      <c r="A635" s="2">
        <v>1923.03</v>
      </c>
      <c r="B635" s="7">
        <v>9.43</v>
      </c>
      <c r="C635" s="7">
        <v>0.515</v>
      </c>
      <c r="D635" s="7">
        <v>0.7625</v>
      </c>
      <c r="E635" s="7">
        <v>16.8</v>
      </c>
      <c r="F635" s="7">
        <f t="shared" si="47"/>
        <v>1923.208333333286</v>
      </c>
      <c r="G635" s="7">
        <f>G633*10/12+G645*2/12</f>
        <v>4.31</v>
      </c>
      <c r="H635" s="7">
        <f t="shared" si="44"/>
        <v>132.4342464285714</v>
      </c>
      <c r="I635" s="7">
        <f t="shared" si="45"/>
        <v>7.232623214285714</v>
      </c>
      <c r="J635" s="7">
        <f t="shared" si="46"/>
        <v>10.708495535714285</v>
      </c>
      <c r="K635" s="7">
        <f t="shared" si="43"/>
        <v>8.700737500978537</v>
      </c>
    </row>
    <row r="636" spans="1:11" ht="12.75">
      <c r="A636" s="2">
        <v>1923.04</v>
      </c>
      <c r="B636" s="7">
        <v>9.1</v>
      </c>
      <c r="C636" s="7">
        <v>0.5167</v>
      </c>
      <c r="D636" s="7">
        <v>0.7867</v>
      </c>
      <c r="E636" s="7">
        <v>16.9</v>
      </c>
      <c r="F636" s="7">
        <f t="shared" si="47"/>
        <v>1923.2916666666192</v>
      </c>
      <c r="G636" s="7">
        <f>G633*9/12+G645*3/12</f>
        <v>4.285</v>
      </c>
      <c r="H636" s="7">
        <f t="shared" si="44"/>
        <v>127.04353846153845</v>
      </c>
      <c r="I636" s="7">
        <f t="shared" si="45"/>
        <v>7.21356003550296</v>
      </c>
      <c r="J636" s="7">
        <f t="shared" si="46"/>
        <v>10.982983704142011</v>
      </c>
      <c r="K636" s="7">
        <f t="shared" si="43"/>
        <v>8.372809668463814</v>
      </c>
    </row>
    <row r="637" spans="1:11" ht="12.75">
      <c r="A637" s="2">
        <v>1923.05</v>
      </c>
      <c r="B637" s="7">
        <v>8.67</v>
      </c>
      <c r="C637" s="7">
        <v>0.5183</v>
      </c>
      <c r="D637" s="7">
        <v>0.8108</v>
      </c>
      <c r="E637" s="7">
        <v>16.9</v>
      </c>
      <c r="F637" s="7">
        <f t="shared" si="47"/>
        <v>1923.3749999999525</v>
      </c>
      <c r="G637" s="7">
        <f>G633*8/12+G645*4/12</f>
        <v>4.26</v>
      </c>
      <c r="H637" s="7">
        <f t="shared" si="44"/>
        <v>121.04038224852071</v>
      </c>
      <c r="I637" s="7">
        <f t="shared" si="45"/>
        <v>7.235897360946746</v>
      </c>
      <c r="J637" s="7">
        <f t="shared" si="46"/>
        <v>11.319439668639053</v>
      </c>
      <c r="K637" s="7">
        <f t="shared" si="43"/>
        <v>8.000497867598211</v>
      </c>
    </row>
    <row r="638" spans="1:11" ht="12.75">
      <c r="A638" s="2">
        <v>1923.06</v>
      </c>
      <c r="B638" s="7">
        <v>8.34</v>
      </c>
      <c r="C638" s="7">
        <v>0.52</v>
      </c>
      <c r="D638" s="7">
        <v>0.835</v>
      </c>
      <c r="E638" s="7">
        <v>17</v>
      </c>
      <c r="F638" s="7">
        <f t="shared" si="47"/>
        <v>1923.4583333332857</v>
      </c>
      <c r="G638" s="7">
        <f>G633*7/12+G645*5/12</f>
        <v>4.234999999999999</v>
      </c>
      <c r="H638" s="7">
        <f t="shared" si="44"/>
        <v>115.74840705882353</v>
      </c>
      <c r="I638" s="7">
        <f t="shared" si="45"/>
        <v>7.216927058823529</v>
      </c>
      <c r="J638" s="7">
        <f t="shared" si="46"/>
        <v>11.588719411764703</v>
      </c>
      <c r="K638" s="7">
        <f t="shared" si="43"/>
        <v>7.671825282673081</v>
      </c>
    </row>
    <row r="639" spans="1:11" ht="12.75">
      <c r="A639" s="2">
        <v>1923.07</v>
      </c>
      <c r="B639" s="7">
        <v>8.06</v>
      </c>
      <c r="C639" s="7">
        <v>0.5217</v>
      </c>
      <c r="D639" s="7">
        <v>0.8592</v>
      </c>
      <c r="E639" s="7">
        <v>17.2</v>
      </c>
      <c r="F639" s="7">
        <f t="shared" si="47"/>
        <v>1923.541666666619</v>
      </c>
      <c r="G639" s="7">
        <f>G633*6/12+G645*6/12</f>
        <v>4.21</v>
      </c>
      <c r="H639" s="7">
        <f t="shared" si="44"/>
        <v>110.56164418604652</v>
      </c>
      <c r="I639" s="7">
        <f t="shared" si="45"/>
        <v>7.156328755813954</v>
      </c>
      <c r="J639" s="7">
        <f t="shared" si="46"/>
        <v>11.785926139534883</v>
      </c>
      <c r="K639" s="7">
        <f t="shared" si="43"/>
        <v>7.34598511949065</v>
      </c>
    </row>
    <row r="640" spans="1:11" ht="12.75">
      <c r="A640" s="2">
        <v>1923.08</v>
      </c>
      <c r="B640" s="7">
        <v>8.1</v>
      </c>
      <c r="C640" s="7">
        <v>0.5233</v>
      </c>
      <c r="D640" s="7">
        <v>0.8833</v>
      </c>
      <c r="E640" s="7">
        <v>17.1</v>
      </c>
      <c r="F640" s="7">
        <f t="shared" si="47"/>
        <v>1923.6249999999523</v>
      </c>
      <c r="G640" s="7">
        <f>G633*5/12+G645*7/12</f>
        <v>4.185</v>
      </c>
      <c r="H640" s="7">
        <f t="shared" si="44"/>
        <v>111.76010526315787</v>
      </c>
      <c r="I640" s="7">
        <f t="shared" si="45"/>
        <v>7.220254701754385</v>
      </c>
      <c r="J640" s="7">
        <f t="shared" si="46"/>
        <v>12.187370491228068</v>
      </c>
      <c r="K640" s="7">
        <f t="shared" si="43"/>
        <v>7.44178317421737</v>
      </c>
    </row>
    <row r="641" spans="1:11" ht="12.75">
      <c r="A641" s="2">
        <v>1923.09</v>
      </c>
      <c r="B641" s="7">
        <v>8.15</v>
      </c>
      <c r="C641" s="7">
        <v>0.525</v>
      </c>
      <c r="D641" s="7">
        <v>0.9075</v>
      </c>
      <c r="E641" s="7">
        <v>17.2</v>
      </c>
      <c r="F641" s="7">
        <f t="shared" si="47"/>
        <v>1923.7083333332855</v>
      </c>
      <c r="G641" s="7">
        <f>G633*4/12+G645*8/12</f>
        <v>4.16</v>
      </c>
      <c r="H641" s="7">
        <f t="shared" si="44"/>
        <v>111.7962034883721</v>
      </c>
      <c r="I641" s="7">
        <f t="shared" si="45"/>
        <v>7.201595930232559</v>
      </c>
      <c r="J641" s="7">
        <f t="shared" si="46"/>
        <v>12.448472965116279</v>
      </c>
      <c r="K641" s="7">
        <f aca="true" t="shared" si="48" ref="K641:K704">H641/AVERAGE(J521:J640)</f>
        <v>7.458183867189795</v>
      </c>
    </row>
    <row r="642" spans="1:11" ht="12.75">
      <c r="A642" s="2">
        <v>1923.1</v>
      </c>
      <c r="B642" s="7">
        <v>8.03</v>
      </c>
      <c r="C642" s="7">
        <v>0.5267</v>
      </c>
      <c r="D642" s="7">
        <v>0.9317</v>
      </c>
      <c r="E642" s="7">
        <v>17.3</v>
      </c>
      <c r="F642" s="7">
        <f t="shared" si="47"/>
        <v>1923.7916666666188</v>
      </c>
      <c r="G642" s="7">
        <f>G633*3/12+G645*9/12</f>
        <v>4.135</v>
      </c>
      <c r="H642" s="7">
        <f t="shared" si="44"/>
        <v>109.51341849710981</v>
      </c>
      <c r="I642" s="7">
        <f t="shared" si="45"/>
        <v>7.183152867052022</v>
      </c>
      <c r="J642" s="7">
        <f t="shared" si="46"/>
        <v>12.706556913294797</v>
      </c>
      <c r="K642" s="7">
        <f t="shared" si="48"/>
        <v>7.317400395621481</v>
      </c>
    </row>
    <row r="643" spans="1:11" ht="12.75">
      <c r="A643" s="2">
        <v>1923.11</v>
      </c>
      <c r="B643" s="7">
        <v>8.27</v>
      </c>
      <c r="C643" s="7">
        <v>0.5283</v>
      </c>
      <c r="D643" s="7">
        <v>0.9558</v>
      </c>
      <c r="E643" s="7">
        <v>17.3</v>
      </c>
      <c r="F643" s="7">
        <f t="shared" si="47"/>
        <v>1923.874999999952</v>
      </c>
      <c r="G643" s="7">
        <f>G633*2/12+G645*10/12</f>
        <v>4.109999999999999</v>
      </c>
      <c r="H643" s="7">
        <f t="shared" si="44"/>
        <v>112.78654682080924</v>
      </c>
      <c r="I643" s="7">
        <f t="shared" si="45"/>
        <v>7.204973722543352</v>
      </c>
      <c r="J643" s="7">
        <f t="shared" si="46"/>
        <v>13.035233549132947</v>
      </c>
      <c r="K643" s="7">
        <f t="shared" si="48"/>
        <v>7.546327911916233</v>
      </c>
    </row>
    <row r="644" spans="1:11" ht="12.75">
      <c r="A644" s="2">
        <v>1923.12</v>
      </c>
      <c r="B644" s="7">
        <v>8.55</v>
      </c>
      <c r="C644" s="7">
        <v>0.53</v>
      </c>
      <c r="D644" s="7">
        <v>0.98</v>
      </c>
      <c r="E644" s="7">
        <v>17.3</v>
      </c>
      <c r="F644" s="7">
        <f t="shared" si="47"/>
        <v>1923.9583333332853</v>
      </c>
      <c r="G644" s="7">
        <f>G633*1/12+G645*11/12</f>
        <v>4.085</v>
      </c>
      <c r="H644" s="7">
        <f t="shared" si="44"/>
        <v>116.6051965317919</v>
      </c>
      <c r="I644" s="7">
        <f t="shared" si="45"/>
        <v>7.22815838150289</v>
      </c>
      <c r="J644" s="7">
        <f t="shared" si="46"/>
        <v>13.365273988439306</v>
      </c>
      <c r="K644" s="7">
        <f t="shared" si="48"/>
        <v>7.809739144938743</v>
      </c>
    </row>
    <row r="645" spans="1:11" ht="12.75">
      <c r="A645" s="2">
        <v>1924.01</v>
      </c>
      <c r="B645" s="7">
        <v>8.83</v>
      </c>
      <c r="C645" s="7">
        <v>0.5317</v>
      </c>
      <c r="D645" s="7">
        <v>0.9758</v>
      </c>
      <c r="E645" s="7">
        <v>17.3</v>
      </c>
      <c r="F645" s="7">
        <f t="shared" si="47"/>
        <v>1924.0416666666185</v>
      </c>
      <c r="G645" s="7">
        <v>4.06</v>
      </c>
      <c r="H645" s="7">
        <f t="shared" si="44"/>
        <v>120.42384624277456</v>
      </c>
      <c r="I645" s="7">
        <f t="shared" si="45"/>
        <v>7.251343040462427</v>
      </c>
      <c r="J645" s="7">
        <f t="shared" si="46"/>
        <v>13.307994242774566</v>
      </c>
      <c r="K645" s="7">
        <f t="shared" si="48"/>
        <v>8.072249446037379</v>
      </c>
    </row>
    <row r="646" spans="1:11" ht="12.75">
      <c r="A646" s="2">
        <v>1924.02</v>
      </c>
      <c r="B646" s="7">
        <v>8.87</v>
      </c>
      <c r="C646" s="7">
        <v>0.5333</v>
      </c>
      <c r="D646" s="7">
        <v>0.9717</v>
      </c>
      <c r="E646" s="7">
        <v>17.2</v>
      </c>
      <c r="F646" s="7">
        <f t="shared" si="47"/>
        <v>1924.1249999999518</v>
      </c>
      <c r="G646" s="7">
        <f>G645*11/12+G657*1/12</f>
        <v>4.043333333333333</v>
      </c>
      <c r="H646" s="7">
        <f t="shared" si="44"/>
        <v>121.67267790697674</v>
      </c>
      <c r="I646" s="7">
        <f t="shared" si="45"/>
        <v>7.31544973255814</v>
      </c>
      <c r="J646" s="7">
        <f t="shared" si="46"/>
        <v>13.32912526744186</v>
      </c>
      <c r="K646" s="7">
        <f t="shared" si="48"/>
        <v>8.162066220850356</v>
      </c>
    </row>
    <row r="647" spans="1:11" ht="12.75">
      <c r="A647" s="2">
        <v>1924.03</v>
      </c>
      <c r="B647" s="7">
        <v>8.7</v>
      </c>
      <c r="C647" s="7">
        <v>0.535</v>
      </c>
      <c r="D647" s="7">
        <v>0.9675</v>
      </c>
      <c r="E647" s="7">
        <v>17.1</v>
      </c>
      <c r="F647" s="7">
        <f t="shared" si="47"/>
        <v>1924.208333333285</v>
      </c>
      <c r="G647" s="7">
        <f>G645*10/12+G657*2/12</f>
        <v>4.026666666666666</v>
      </c>
      <c r="H647" s="7">
        <f t="shared" si="44"/>
        <v>120.03863157894735</v>
      </c>
      <c r="I647" s="7">
        <f t="shared" si="45"/>
        <v>7.381685964912281</v>
      </c>
      <c r="J647" s="7">
        <f t="shared" si="46"/>
        <v>13.349123684210525</v>
      </c>
      <c r="K647" s="7">
        <f t="shared" si="48"/>
        <v>8.058077044116091</v>
      </c>
    </row>
    <row r="648" spans="1:11" ht="12.75">
      <c r="A648" s="2">
        <v>1924.04</v>
      </c>
      <c r="B648" s="7">
        <v>8.5</v>
      </c>
      <c r="C648" s="7">
        <v>0.5367</v>
      </c>
      <c r="D648" s="7">
        <v>0.9633</v>
      </c>
      <c r="E648" s="7">
        <v>17</v>
      </c>
      <c r="F648" s="7">
        <f t="shared" si="47"/>
        <v>1924.2916666666183</v>
      </c>
      <c r="G648" s="7">
        <f>G645*9/12+G657*3/12</f>
        <v>4.01</v>
      </c>
      <c r="H648" s="7">
        <f t="shared" si="44"/>
        <v>117.969</v>
      </c>
      <c r="I648" s="7">
        <f t="shared" si="45"/>
        <v>7.448701447058823</v>
      </c>
      <c r="J648" s="7">
        <f t="shared" si="46"/>
        <v>13.369357376470589</v>
      </c>
      <c r="K648" s="7">
        <f t="shared" si="48"/>
        <v>7.923620348327978</v>
      </c>
    </row>
    <row r="649" spans="1:11" ht="12.75">
      <c r="A649" s="2">
        <v>1924.05</v>
      </c>
      <c r="B649" s="7">
        <v>8.47</v>
      </c>
      <c r="C649" s="7">
        <v>0.5383</v>
      </c>
      <c r="D649" s="7">
        <v>0.9592</v>
      </c>
      <c r="E649" s="7">
        <v>17</v>
      </c>
      <c r="F649" s="7">
        <f t="shared" si="47"/>
        <v>1924.3749999999516</v>
      </c>
      <c r="G649" s="7">
        <f>G645*8/12+G657*4/12</f>
        <v>3.993333333333333</v>
      </c>
      <c r="H649" s="7">
        <f t="shared" si="44"/>
        <v>117.55263882352942</v>
      </c>
      <c r="I649" s="7">
        <f t="shared" si="45"/>
        <v>7.470907376470588</v>
      </c>
      <c r="J649" s="7">
        <f t="shared" si="46"/>
        <v>13.312454682352941</v>
      </c>
      <c r="K649" s="7">
        <f t="shared" si="48"/>
        <v>7.8996983306652915</v>
      </c>
    </row>
    <row r="650" spans="1:11" ht="12.75">
      <c r="A650" s="2">
        <v>1924.06</v>
      </c>
      <c r="B650" s="7">
        <v>8.63</v>
      </c>
      <c r="C650" s="7">
        <v>0.54</v>
      </c>
      <c r="D650" s="7">
        <v>0.955</v>
      </c>
      <c r="E650" s="7">
        <v>17</v>
      </c>
      <c r="F650" s="7">
        <f t="shared" si="47"/>
        <v>1924.4583333332848</v>
      </c>
      <c r="G650" s="7">
        <f>G645*7/12+G657*5/12</f>
        <v>3.9766666666666666</v>
      </c>
      <c r="H650" s="7">
        <f aca="true" t="shared" si="49" ref="H650:H713">B650*$E$1716/E650</f>
        <v>119.77323176470588</v>
      </c>
      <c r="I650" s="7">
        <f aca="true" t="shared" si="50" ref="I650:I713">C650*$E$1716/E650</f>
        <v>7.494501176470588</v>
      </c>
      <c r="J650" s="7">
        <f aca="true" t="shared" si="51" ref="J650:J713">D650*$E$1716/E650</f>
        <v>13.254164117647058</v>
      </c>
      <c r="K650" s="7">
        <f t="shared" si="48"/>
        <v>8.051676946396645</v>
      </c>
    </row>
    <row r="651" spans="1:11" ht="12.75">
      <c r="A651" s="2">
        <v>1924.07</v>
      </c>
      <c r="B651" s="7">
        <v>9.03</v>
      </c>
      <c r="C651" s="7">
        <v>0.5417</v>
      </c>
      <c r="D651" s="7">
        <v>0.9508</v>
      </c>
      <c r="E651" s="7">
        <v>17.1</v>
      </c>
      <c r="F651" s="7">
        <f aca="true" t="shared" si="52" ref="F651:F714">F650+1/12</f>
        <v>1924.541666666618</v>
      </c>
      <c r="G651" s="7">
        <f>G645*6/12+G657*6/12</f>
        <v>3.96</v>
      </c>
      <c r="H651" s="7">
        <f t="shared" si="49"/>
        <v>124.59182105263154</v>
      </c>
      <c r="I651" s="7">
        <f t="shared" si="50"/>
        <v>7.474129508771928</v>
      </c>
      <c r="J651" s="7">
        <f t="shared" si="51"/>
        <v>13.118704701754384</v>
      </c>
      <c r="K651" s="7">
        <f t="shared" si="48"/>
        <v>8.37771213997183</v>
      </c>
    </row>
    <row r="652" spans="1:11" ht="12.75">
      <c r="A652" s="2">
        <v>1924.08</v>
      </c>
      <c r="B652" s="7">
        <v>9.34</v>
      </c>
      <c r="C652" s="7">
        <v>0.5433</v>
      </c>
      <c r="D652" s="7">
        <v>0.9467</v>
      </c>
      <c r="E652" s="7">
        <v>17</v>
      </c>
      <c r="F652" s="7">
        <f t="shared" si="52"/>
        <v>1924.6249999999513</v>
      </c>
      <c r="G652" s="7">
        <f>G645*5/12+G657*7/12</f>
        <v>3.943333333333333</v>
      </c>
      <c r="H652" s="7">
        <f t="shared" si="49"/>
        <v>129.62711294117645</v>
      </c>
      <c r="I652" s="7">
        <f t="shared" si="50"/>
        <v>7.540300905882353</v>
      </c>
      <c r="J652" s="7">
        <f t="shared" si="51"/>
        <v>13.138970858823528</v>
      </c>
      <c r="K652" s="7">
        <f t="shared" si="48"/>
        <v>8.717418308548327</v>
      </c>
    </row>
    <row r="653" spans="1:11" ht="12.75">
      <c r="A653" s="2">
        <v>1924.09</v>
      </c>
      <c r="B653" s="7">
        <v>9.25</v>
      </c>
      <c r="C653" s="7">
        <v>0.545</v>
      </c>
      <c r="D653" s="7">
        <v>0.9425</v>
      </c>
      <c r="E653" s="7">
        <v>17.1</v>
      </c>
      <c r="F653" s="7">
        <f t="shared" si="52"/>
        <v>1924.7083333332846</v>
      </c>
      <c r="G653" s="7">
        <f>G645*4/12+G657*8/12</f>
        <v>3.9266666666666667</v>
      </c>
      <c r="H653" s="7">
        <f t="shared" si="49"/>
        <v>127.62728070175437</v>
      </c>
      <c r="I653" s="7">
        <f t="shared" si="50"/>
        <v>7.5196614035087705</v>
      </c>
      <c r="J653" s="7">
        <f t="shared" si="51"/>
        <v>13.004185087719298</v>
      </c>
      <c r="K653" s="7">
        <f t="shared" si="48"/>
        <v>8.58167037520905</v>
      </c>
    </row>
    <row r="654" spans="1:11" ht="12.75">
      <c r="A654" s="2">
        <v>1924.1</v>
      </c>
      <c r="B654" s="7">
        <v>9.13</v>
      </c>
      <c r="C654" s="7">
        <v>0.5467</v>
      </c>
      <c r="D654" s="7">
        <v>0.9383</v>
      </c>
      <c r="E654" s="7">
        <v>17.2</v>
      </c>
      <c r="F654" s="7">
        <f t="shared" si="52"/>
        <v>1924.7916666666179</v>
      </c>
      <c r="G654" s="7">
        <f>G645*3/12+G657*9/12</f>
        <v>3.91</v>
      </c>
      <c r="H654" s="7">
        <f t="shared" si="49"/>
        <v>125.23918255813955</v>
      </c>
      <c r="I654" s="7">
        <f t="shared" si="50"/>
        <v>7.499261895348837</v>
      </c>
      <c r="J654" s="7">
        <f t="shared" si="51"/>
        <v>12.870966593023255</v>
      </c>
      <c r="K654" s="7">
        <f t="shared" si="48"/>
        <v>8.419491035872422</v>
      </c>
    </row>
    <row r="655" spans="1:11" ht="12.75">
      <c r="A655" s="2">
        <v>1924.11</v>
      </c>
      <c r="B655" s="7">
        <v>9.64</v>
      </c>
      <c r="C655" s="7">
        <v>0.5483</v>
      </c>
      <c r="D655" s="7">
        <v>0.9342</v>
      </c>
      <c r="E655" s="7">
        <v>17.2</v>
      </c>
      <c r="F655" s="7">
        <f t="shared" si="52"/>
        <v>1924.8749999999511</v>
      </c>
      <c r="G655" s="7">
        <f>G645*2/12+G657*10/12</f>
        <v>3.8933333333333335</v>
      </c>
      <c r="H655" s="7">
        <f t="shared" si="49"/>
        <v>132.23501860465117</v>
      </c>
      <c r="I655" s="7">
        <f t="shared" si="50"/>
        <v>7.521209616279069</v>
      </c>
      <c r="J655" s="7">
        <f t="shared" si="51"/>
        <v>12.814725558139536</v>
      </c>
      <c r="K655" s="7">
        <f t="shared" si="48"/>
        <v>8.888327361250969</v>
      </c>
    </row>
    <row r="656" spans="1:11" ht="12.75">
      <c r="A656" s="2">
        <v>1924.12</v>
      </c>
      <c r="B656" s="7">
        <v>10.16</v>
      </c>
      <c r="C656" s="7">
        <v>0.55</v>
      </c>
      <c r="D656" s="7">
        <v>0.93</v>
      </c>
      <c r="E656" s="7">
        <v>17.3</v>
      </c>
      <c r="F656" s="7">
        <f t="shared" si="52"/>
        <v>1924.9583333332844</v>
      </c>
      <c r="G656" s="7">
        <f>G645*1/12+G657*11/12</f>
        <v>3.876666666666667</v>
      </c>
      <c r="H656" s="7">
        <f t="shared" si="49"/>
        <v>138.56243236994217</v>
      </c>
      <c r="I656" s="7">
        <f t="shared" si="50"/>
        <v>7.500919075144509</v>
      </c>
      <c r="J656" s="7">
        <f t="shared" si="51"/>
        <v>12.683372254335259</v>
      </c>
      <c r="K656" s="7">
        <f t="shared" si="48"/>
        <v>9.31063968041637</v>
      </c>
    </row>
    <row r="657" spans="1:11" ht="12.75">
      <c r="A657" s="2">
        <v>1925.01</v>
      </c>
      <c r="B657" s="7">
        <v>10.58</v>
      </c>
      <c r="C657" s="7">
        <v>0.5542</v>
      </c>
      <c r="D657" s="7">
        <v>0.9567</v>
      </c>
      <c r="E657" s="7">
        <v>17.3</v>
      </c>
      <c r="F657" s="7">
        <f t="shared" si="52"/>
        <v>1925.0416666666176</v>
      </c>
      <c r="G657" s="7">
        <v>3.86</v>
      </c>
      <c r="H657" s="7">
        <f t="shared" si="49"/>
        <v>144.2904069364162</v>
      </c>
      <c r="I657" s="7">
        <f t="shared" si="50"/>
        <v>7.558198820809249</v>
      </c>
      <c r="J657" s="7">
        <f t="shared" si="51"/>
        <v>13.04750778034682</v>
      </c>
      <c r="K657" s="7">
        <f t="shared" si="48"/>
        <v>9.692618852254997</v>
      </c>
    </row>
    <row r="658" spans="1:11" ht="12.75">
      <c r="A658" s="2">
        <v>1925.02</v>
      </c>
      <c r="B658" s="7">
        <v>10.67</v>
      </c>
      <c r="C658" s="7">
        <v>0.5583</v>
      </c>
      <c r="D658" s="7">
        <v>0.9833</v>
      </c>
      <c r="E658" s="7">
        <v>17.2</v>
      </c>
      <c r="F658" s="7">
        <f t="shared" si="52"/>
        <v>1925.124999999951</v>
      </c>
      <c r="G658" s="7">
        <f>G657*11/12+G669*1/12</f>
        <v>3.845</v>
      </c>
      <c r="H658" s="7">
        <f t="shared" si="49"/>
        <v>146.36386395348836</v>
      </c>
      <c r="I658" s="7">
        <f t="shared" si="50"/>
        <v>7.658382872093024</v>
      </c>
      <c r="J658" s="7">
        <f t="shared" si="51"/>
        <v>13.488246244186046</v>
      </c>
      <c r="K658" s="7">
        <f t="shared" si="48"/>
        <v>9.830804722819572</v>
      </c>
    </row>
    <row r="659" spans="1:11" ht="12.75">
      <c r="A659" s="2">
        <v>1925.03</v>
      </c>
      <c r="B659" s="7">
        <v>10.39</v>
      </c>
      <c r="C659" s="7">
        <v>0.5625</v>
      </c>
      <c r="D659" s="7">
        <v>1.01</v>
      </c>
      <c r="E659" s="7">
        <v>17.3</v>
      </c>
      <c r="F659" s="7">
        <f t="shared" si="52"/>
        <v>1925.2083333332841</v>
      </c>
      <c r="G659" s="7">
        <f>G657*10/12+G669*2/12</f>
        <v>3.83</v>
      </c>
      <c r="H659" s="7">
        <f t="shared" si="49"/>
        <v>141.6991803468208</v>
      </c>
      <c r="I659" s="7">
        <f t="shared" si="50"/>
        <v>7.67139450867052</v>
      </c>
      <c r="J659" s="7">
        <f t="shared" si="51"/>
        <v>13.774415028901734</v>
      </c>
      <c r="K659" s="7">
        <f t="shared" si="48"/>
        <v>9.518537538810028</v>
      </c>
    </row>
    <row r="660" spans="1:11" ht="12.75">
      <c r="A660" s="2">
        <v>1925.04</v>
      </c>
      <c r="B660" s="7">
        <v>10.28</v>
      </c>
      <c r="C660" s="7">
        <v>0.5667</v>
      </c>
      <c r="D660" s="7">
        <v>1.037</v>
      </c>
      <c r="E660" s="7">
        <v>17.2</v>
      </c>
      <c r="F660" s="7">
        <f t="shared" si="52"/>
        <v>1925.2916666666174</v>
      </c>
      <c r="G660" s="7">
        <f>G657*9/12+G669*3/12</f>
        <v>3.815</v>
      </c>
      <c r="H660" s="7">
        <f t="shared" si="49"/>
        <v>141.0141069767442</v>
      </c>
      <c r="I660" s="7">
        <f t="shared" si="50"/>
        <v>7.773608406976744</v>
      </c>
      <c r="J660" s="7">
        <f t="shared" si="51"/>
        <v>14.224866627906977</v>
      </c>
      <c r="K660" s="7">
        <f t="shared" si="48"/>
        <v>9.476566787903067</v>
      </c>
    </row>
    <row r="661" spans="1:11" ht="12.75">
      <c r="A661" s="2">
        <v>1925.05</v>
      </c>
      <c r="B661" s="7">
        <v>10.61</v>
      </c>
      <c r="C661" s="7">
        <v>0.5708</v>
      </c>
      <c r="D661" s="7">
        <v>1.063</v>
      </c>
      <c r="E661" s="7">
        <v>17.3</v>
      </c>
      <c r="F661" s="7">
        <f t="shared" si="52"/>
        <v>1925.3749999999507</v>
      </c>
      <c r="G661" s="7">
        <f>G657*8/12+G669*4/12</f>
        <v>3.8</v>
      </c>
      <c r="H661" s="7">
        <f t="shared" si="49"/>
        <v>144.6995479768786</v>
      </c>
      <c r="I661" s="7">
        <f t="shared" si="50"/>
        <v>7.784590196531791</v>
      </c>
      <c r="J661" s="7">
        <f t="shared" si="51"/>
        <v>14.497230867052021</v>
      </c>
      <c r="K661" s="7">
        <f t="shared" si="48"/>
        <v>9.729007694021327</v>
      </c>
    </row>
    <row r="662" spans="1:11" ht="12.75">
      <c r="A662" s="2">
        <v>1925.06</v>
      </c>
      <c r="B662" s="7">
        <v>10.8</v>
      </c>
      <c r="C662" s="7">
        <v>0.575</v>
      </c>
      <c r="D662" s="7">
        <v>1.09</v>
      </c>
      <c r="E662" s="7">
        <v>17.5</v>
      </c>
      <c r="F662" s="7">
        <f t="shared" si="52"/>
        <v>1925.458333333284</v>
      </c>
      <c r="G662" s="7">
        <f>G657*7/12+G669*5/12</f>
        <v>3.785</v>
      </c>
      <c r="H662" s="7">
        <f t="shared" si="49"/>
        <v>145.60745142857144</v>
      </c>
      <c r="I662" s="7">
        <f t="shared" si="50"/>
        <v>7.752248571428571</v>
      </c>
      <c r="J662" s="7">
        <f t="shared" si="51"/>
        <v>14.695566857142856</v>
      </c>
      <c r="K662" s="7">
        <f t="shared" si="48"/>
        <v>9.79638618045061</v>
      </c>
    </row>
    <row r="663" spans="1:11" ht="12.75">
      <c r="A663" s="2">
        <v>1925.07</v>
      </c>
      <c r="B663" s="7">
        <v>11.1</v>
      </c>
      <c r="C663" s="7">
        <v>0.5792</v>
      </c>
      <c r="D663" s="7">
        <v>1.117</v>
      </c>
      <c r="E663" s="7">
        <v>17.7</v>
      </c>
      <c r="F663" s="7">
        <f t="shared" si="52"/>
        <v>1925.5416666666172</v>
      </c>
      <c r="G663" s="7">
        <f>G657*6/12+G669*6/12</f>
        <v>3.77</v>
      </c>
      <c r="H663" s="7">
        <f t="shared" si="49"/>
        <v>147.9611186440678</v>
      </c>
      <c r="I663" s="7">
        <f t="shared" si="50"/>
        <v>7.720637830508475</v>
      </c>
      <c r="J663" s="7">
        <f t="shared" si="51"/>
        <v>14.8894206779661</v>
      </c>
      <c r="K663" s="7">
        <f t="shared" si="48"/>
        <v>9.963993891787798</v>
      </c>
    </row>
    <row r="664" spans="1:11" ht="12.75">
      <c r="A664" s="2">
        <v>1925.08</v>
      </c>
      <c r="B664" s="7">
        <v>11.25</v>
      </c>
      <c r="C664" s="7">
        <v>0.5833</v>
      </c>
      <c r="D664" s="7">
        <v>1.143</v>
      </c>
      <c r="E664" s="7">
        <v>17.7</v>
      </c>
      <c r="F664" s="7">
        <f t="shared" si="52"/>
        <v>1925.6249999999504</v>
      </c>
      <c r="G664" s="7">
        <f>G657*5/12+G669*7/12</f>
        <v>3.7550000000000003</v>
      </c>
      <c r="H664" s="7">
        <f t="shared" si="49"/>
        <v>149.96059322033898</v>
      </c>
      <c r="I664" s="7">
        <f t="shared" si="50"/>
        <v>7.775290135593221</v>
      </c>
      <c r="J664" s="7">
        <f t="shared" si="51"/>
        <v>15.235996271186439</v>
      </c>
      <c r="K664" s="7">
        <f t="shared" si="48"/>
        <v>10.110918458488939</v>
      </c>
    </row>
    <row r="665" spans="1:11" ht="12.75">
      <c r="A665" s="2">
        <v>1925.09</v>
      </c>
      <c r="B665" s="7">
        <v>11.51</v>
      </c>
      <c r="C665" s="7">
        <v>0.5875</v>
      </c>
      <c r="D665" s="7">
        <v>1.17</v>
      </c>
      <c r="E665" s="7">
        <v>17.7</v>
      </c>
      <c r="F665" s="7">
        <f t="shared" si="52"/>
        <v>1925.7083333332837</v>
      </c>
      <c r="G665" s="7">
        <f>G657*4/12+G669*8/12</f>
        <v>3.74</v>
      </c>
      <c r="H665" s="7">
        <f t="shared" si="49"/>
        <v>153.42634915254237</v>
      </c>
      <c r="I665" s="7">
        <f t="shared" si="50"/>
        <v>7.831275423728814</v>
      </c>
      <c r="J665" s="7">
        <f t="shared" si="51"/>
        <v>15.595901694915252</v>
      </c>
      <c r="K665" s="7">
        <f t="shared" si="48"/>
        <v>10.3592476113485</v>
      </c>
    </row>
    <row r="666" spans="1:11" ht="12.75">
      <c r="A666" s="2">
        <v>1925.1</v>
      </c>
      <c r="B666" s="7">
        <v>11.89</v>
      </c>
      <c r="C666" s="7">
        <v>0.5917</v>
      </c>
      <c r="D666" s="7">
        <v>1.197</v>
      </c>
      <c r="E666" s="7">
        <v>17.7</v>
      </c>
      <c r="F666" s="7">
        <f t="shared" si="52"/>
        <v>1925.791666666617</v>
      </c>
      <c r="G666" s="7">
        <f>G657*3/12+G669*9/12</f>
        <v>3.725</v>
      </c>
      <c r="H666" s="7">
        <f t="shared" si="49"/>
        <v>158.4916847457627</v>
      </c>
      <c r="I666" s="7">
        <f t="shared" si="50"/>
        <v>7.887260711864406</v>
      </c>
      <c r="J666" s="7">
        <f t="shared" si="51"/>
        <v>15.955807118644067</v>
      </c>
      <c r="K666" s="7">
        <f t="shared" si="48"/>
        <v>10.718495997022925</v>
      </c>
    </row>
    <row r="667" spans="1:11" ht="12.75">
      <c r="A667" s="2">
        <v>1925.11</v>
      </c>
      <c r="B667" s="7">
        <v>12.26</v>
      </c>
      <c r="C667" s="7">
        <v>0.5958</v>
      </c>
      <c r="D667" s="7">
        <v>1.223</v>
      </c>
      <c r="E667" s="7">
        <v>18</v>
      </c>
      <c r="F667" s="7">
        <f t="shared" si="52"/>
        <v>1925.8749999999502</v>
      </c>
      <c r="G667" s="7">
        <f>G657*2/12+G669*10/12</f>
        <v>3.71</v>
      </c>
      <c r="H667" s="7">
        <f t="shared" si="49"/>
        <v>160.6999933333333</v>
      </c>
      <c r="I667" s="7">
        <f t="shared" si="50"/>
        <v>7.8095478</v>
      </c>
      <c r="J667" s="7">
        <f t="shared" si="51"/>
        <v>16.030676333333332</v>
      </c>
      <c r="K667" s="7">
        <f t="shared" si="48"/>
        <v>10.886317440307929</v>
      </c>
    </row>
    <row r="668" spans="1:11" ht="12.75">
      <c r="A668" s="2">
        <v>1925.12</v>
      </c>
      <c r="B668" s="7">
        <v>12.46</v>
      </c>
      <c r="C668" s="7">
        <v>0.6</v>
      </c>
      <c r="D668" s="7">
        <v>1.25</v>
      </c>
      <c r="E668" s="7">
        <v>17.9</v>
      </c>
      <c r="F668" s="7">
        <f t="shared" si="52"/>
        <v>1925.9583333332835</v>
      </c>
      <c r="G668" s="7">
        <f>G657*1/12+G669*11/12</f>
        <v>3.6950000000000003</v>
      </c>
      <c r="H668" s="7">
        <f t="shared" si="49"/>
        <v>164.2339374301676</v>
      </c>
      <c r="I668" s="7">
        <f t="shared" si="50"/>
        <v>7.9085363128491615</v>
      </c>
      <c r="J668" s="7">
        <f t="shared" si="51"/>
        <v>16.476117318435755</v>
      </c>
      <c r="K668" s="7">
        <f t="shared" si="48"/>
        <v>11.147365239137248</v>
      </c>
    </row>
    <row r="669" spans="1:11" ht="12.75">
      <c r="A669" s="2">
        <v>1926.01</v>
      </c>
      <c r="B669" s="7">
        <v>12.65</v>
      </c>
      <c r="C669" s="7">
        <v>0.6075</v>
      </c>
      <c r="D669" s="7">
        <v>1.249</v>
      </c>
      <c r="E669" s="7">
        <v>17.9</v>
      </c>
      <c r="F669" s="7">
        <f t="shared" si="52"/>
        <v>1926.0416666666167</v>
      </c>
      <c r="G669" s="7">
        <v>3.68</v>
      </c>
      <c r="H669" s="7">
        <f t="shared" si="49"/>
        <v>166.73830726256983</v>
      </c>
      <c r="I669" s="7">
        <f t="shared" si="50"/>
        <v>8.007393016759778</v>
      </c>
      <c r="J669" s="7">
        <f t="shared" si="51"/>
        <v>16.46293642458101</v>
      </c>
      <c r="K669" s="7">
        <f t="shared" si="48"/>
        <v>11.340966188506231</v>
      </c>
    </row>
    <row r="670" spans="1:11" ht="12.75">
      <c r="A670" s="2">
        <v>1926.02</v>
      </c>
      <c r="B670" s="7">
        <v>12.67</v>
      </c>
      <c r="C670" s="7">
        <v>0.615</v>
      </c>
      <c r="D670" s="7">
        <v>1.248</v>
      </c>
      <c r="E670" s="7">
        <v>17.9</v>
      </c>
      <c r="F670" s="7">
        <f t="shared" si="52"/>
        <v>1926.12499999995</v>
      </c>
      <c r="G670" s="7">
        <f>G669*11/12+G681*1/12</f>
        <v>3.651666666666667</v>
      </c>
      <c r="H670" s="7">
        <f t="shared" si="49"/>
        <v>167.00192513966482</v>
      </c>
      <c r="I670" s="7">
        <f t="shared" si="50"/>
        <v>8.106249720670391</v>
      </c>
      <c r="J670" s="7">
        <f t="shared" si="51"/>
        <v>16.449755530726257</v>
      </c>
      <c r="K670" s="7">
        <f t="shared" si="48"/>
        <v>11.389435672748007</v>
      </c>
    </row>
    <row r="671" spans="1:11" ht="12.75">
      <c r="A671" s="2">
        <v>1926.03</v>
      </c>
      <c r="B671" s="7">
        <v>11.81</v>
      </c>
      <c r="C671" s="7">
        <v>0.6225</v>
      </c>
      <c r="D671" s="7">
        <v>1.248</v>
      </c>
      <c r="E671" s="7">
        <v>17.8</v>
      </c>
      <c r="F671" s="7">
        <f t="shared" si="52"/>
        <v>1926.2083333332832</v>
      </c>
      <c r="G671" s="7">
        <f>G669*10/12+G681*2/12</f>
        <v>3.6233333333333335</v>
      </c>
      <c r="H671" s="7">
        <f t="shared" si="49"/>
        <v>156.54088651685393</v>
      </c>
      <c r="I671" s="7">
        <f t="shared" si="50"/>
        <v>8.251202528089888</v>
      </c>
      <c r="J671" s="7">
        <f t="shared" si="51"/>
        <v>16.542169887640448</v>
      </c>
      <c r="K671" s="7">
        <f t="shared" si="48"/>
        <v>10.712352062732483</v>
      </c>
    </row>
    <row r="672" spans="1:11" ht="12.75">
      <c r="A672" s="2">
        <v>1926.04</v>
      </c>
      <c r="B672" s="7">
        <v>11.48</v>
      </c>
      <c r="C672" s="7">
        <v>0.63</v>
      </c>
      <c r="D672" s="7">
        <v>1.247</v>
      </c>
      <c r="E672" s="7">
        <v>17.9</v>
      </c>
      <c r="F672" s="7">
        <f t="shared" si="52"/>
        <v>1926.2916666666165</v>
      </c>
      <c r="G672" s="7">
        <f>G669*9/12+G681*3/12</f>
        <v>3.595</v>
      </c>
      <c r="H672" s="7">
        <f t="shared" si="49"/>
        <v>151.31666145251398</v>
      </c>
      <c r="I672" s="7">
        <f t="shared" si="50"/>
        <v>8.30396312849162</v>
      </c>
      <c r="J672" s="7">
        <f t="shared" si="51"/>
        <v>16.436574636871512</v>
      </c>
      <c r="K672" s="7">
        <f t="shared" si="48"/>
        <v>10.39558768595473</v>
      </c>
    </row>
    <row r="673" spans="1:11" ht="12.75">
      <c r="A673" s="2">
        <v>1926.05</v>
      </c>
      <c r="B673" s="7">
        <v>11.56</v>
      </c>
      <c r="C673" s="7">
        <v>0.6375</v>
      </c>
      <c r="D673" s="7">
        <v>1.246</v>
      </c>
      <c r="E673" s="7">
        <v>17.8</v>
      </c>
      <c r="F673" s="7">
        <f t="shared" si="52"/>
        <v>1926.3749999999498</v>
      </c>
      <c r="G673" s="7">
        <f>G669*8/12+G681*4/12</f>
        <v>3.566666666666667</v>
      </c>
      <c r="H673" s="7">
        <f t="shared" si="49"/>
        <v>153.22715056179774</v>
      </c>
      <c r="I673" s="7">
        <f t="shared" si="50"/>
        <v>8.450026685393258</v>
      </c>
      <c r="J673" s="7">
        <f t="shared" si="51"/>
        <v>16.51566</v>
      </c>
      <c r="K673" s="7">
        <f t="shared" si="48"/>
        <v>10.575158463806096</v>
      </c>
    </row>
    <row r="674" spans="1:11" ht="12.75">
      <c r="A674" s="2">
        <v>1926.06</v>
      </c>
      <c r="B674" s="7">
        <v>12.11</v>
      </c>
      <c r="C674" s="7">
        <v>0.645</v>
      </c>
      <c r="D674" s="7">
        <v>1.245</v>
      </c>
      <c r="E674" s="7">
        <v>17.7</v>
      </c>
      <c r="F674" s="7">
        <f t="shared" si="52"/>
        <v>1926.458333333283</v>
      </c>
      <c r="G674" s="7">
        <f>G669*7/12+G681*5/12</f>
        <v>3.5383333333333336</v>
      </c>
      <c r="H674" s="7">
        <f t="shared" si="49"/>
        <v>161.4242474576271</v>
      </c>
      <c r="I674" s="7">
        <f t="shared" si="50"/>
        <v>8.597740677966103</v>
      </c>
      <c r="J674" s="7">
        <f t="shared" si="51"/>
        <v>16.59563898305085</v>
      </c>
      <c r="K674" s="7">
        <f t="shared" si="48"/>
        <v>11.197979740229954</v>
      </c>
    </row>
    <row r="675" spans="1:11" ht="12.75">
      <c r="A675" s="2">
        <v>1926.07</v>
      </c>
      <c r="B675" s="7">
        <v>12.62</v>
      </c>
      <c r="C675" s="7">
        <v>0.6525</v>
      </c>
      <c r="D675" s="7">
        <v>1.244</v>
      </c>
      <c r="E675" s="7">
        <v>17.5</v>
      </c>
      <c r="F675" s="7">
        <f t="shared" si="52"/>
        <v>1926.5416666666163</v>
      </c>
      <c r="G675" s="7">
        <f>G669*6/12+G681*6/12</f>
        <v>3.51</v>
      </c>
      <c r="H675" s="7">
        <f t="shared" si="49"/>
        <v>170.1450034285714</v>
      </c>
      <c r="I675" s="7">
        <f t="shared" si="50"/>
        <v>8.797116857142855</v>
      </c>
      <c r="J675" s="7">
        <f t="shared" si="51"/>
        <v>16.771821257142857</v>
      </c>
      <c r="K675" s="7">
        <f t="shared" si="48"/>
        <v>11.869694058481276</v>
      </c>
    </row>
    <row r="676" spans="1:11" ht="12.75">
      <c r="A676" s="2">
        <v>1926.08</v>
      </c>
      <c r="B676" s="7">
        <v>13.12</v>
      </c>
      <c r="C676" s="7">
        <v>0.66</v>
      </c>
      <c r="D676" s="7">
        <v>1.243</v>
      </c>
      <c r="E676" s="7">
        <v>17.4</v>
      </c>
      <c r="F676" s="7">
        <f t="shared" si="52"/>
        <v>1926.6249999999495</v>
      </c>
      <c r="G676" s="7">
        <f>G669*5/12+G681*7/12</f>
        <v>3.4816666666666665</v>
      </c>
      <c r="H676" s="7">
        <f t="shared" si="49"/>
        <v>177.90267586206897</v>
      </c>
      <c r="I676" s="7">
        <f t="shared" si="50"/>
        <v>8.949372413793103</v>
      </c>
      <c r="J676" s="7">
        <f t="shared" si="51"/>
        <v>16.854651379310347</v>
      </c>
      <c r="K676" s="7">
        <f t="shared" si="48"/>
        <v>12.488808219521879</v>
      </c>
    </row>
    <row r="677" spans="1:11" ht="12.75">
      <c r="A677" s="2">
        <v>1926.09</v>
      </c>
      <c r="B677" s="7">
        <v>13.32</v>
      </c>
      <c r="C677" s="7">
        <v>0.6675</v>
      </c>
      <c r="D677" s="7">
        <v>1.242</v>
      </c>
      <c r="E677" s="7">
        <v>17.5</v>
      </c>
      <c r="F677" s="7">
        <f t="shared" si="52"/>
        <v>1926.7083333332828</v>
      </c>
      <c r="G677" s="7">
        <f>G669*4/12+G681*8/12</f>
        <v>3.453333333333333</v>
      </c>
      <c r="H677" s="7">
        <f t="shared" si="49"/>
        <v>179.58252342857142</v>
      </c>
      <c r="I677" s="7">
        <f t="shared" si="50"/>
        <v>8.999349428571428</v>
      </c>
      <c r="J677" s="7">
        <f t="shared" si="51"/>
        <v>16.744856914285712</v>
      </c>
      <c r="K677" s="7">
        <f t="shared" si="48"/>
        <v>12.692614823344716</v>
      </c>
    </row>
    <row r="678" spans="1:11" ht="12.75">
      <c r="A678" s="2">
        <v>1926.1</v>
      </c>
      <c r="B678" s="7">
        <v>13.02</v>
      </c>
      <c r="C678" s="7">
        <v>0.675</v>
      </c>
      <c r="D678" s="7">
        <v>1.242</v>
      </c>
      <c r="E678" s="7">
        <v>17.6</v>
      </c>
      <c r="F678" s="7">
        <f t="shared" si="52"/>
        <v>1926.791666666616</v>
      </c>
      <c r="G678" s="7">
        <f>G669*3/12+G681*9/12</f>
        <v>3.425</v>
      </c>
      <c r="H678" s="7">
        <f t="shared" si="49"/>
        <v>174.5404977272727</v>
      </c>
      <c r="I678" s="7">
        <f t="shared" si="50"/>
        <v>9.048758522727272</v>
      </c>
      <c r="J678" s="7">
        <f t="shared" si="51"/>
        <v>16.64971568181818</v>
      </c>
      <c r="K678" s="7">
        <f t="shared" si="48"/>
        <v>12.426517521583346</v>
      </c>
    </row>
    <row r="679" spans="1:11" ht="12.75">
      <c r="A679" s="2">
        <v>1926.11</v>
      </c>
      <c r="B679" s="7">
        <v>13.19</v>
      </c>
      <c r="C679" s="7">
        <v>0.6825</v>
      </c>
      <c r="D679" s="7">
        <v>1.241</v>
      </c>
      <c r="E679" s="7">
        <v>17.7</v>
      </c>
      <c r="F679" s="7">
        <f t="shared" si="52"/>
        <v>1926.8749999999493</v>
      </c>
      <c r="G679" s="7">
        <f>G669*2/12+G681*10/12</f>
        <v>3.3966666666666665</v>
      </c>
      <c r="H679" s="7">
        <f t="shared" si="49"/>
        <v>175.82046440677965</v>
      </c>
      <c r="I679" s="7">
        <f t="shared" si="50"/>
        <v>9.097609322033898</v>
      </c>
      <c r="J679" s="7">
        <f t="shared" si="51"/>
        <v>16.54231966101695</v>
      </c>
      <c r="K679" s="7">
        <f t="shared" si="48"/>
        <v>12.615251212344484</v>
      </c>
    </row>
    <row r="680" spans="1:11" ht="12.75">
      <c r="A680" s="2">
        <v>1926.12</v>
      </c>
      <c r="B680" s="7">
        <v>13.49</v>
      </c>
      <c r="C680" s="7">
        <v>0.69</v>
      </c>
      <c r="D680" s="7">
        <v>1.24</v>
      </c>
      <c r="E680" s="7">
        <v>17.7</v>
      </c>
      <c r="F680" s="7">
        <f t="shared" si="52"/>
        <v>1926.9583333332826</v>
      </c>
      <c r="G680" s="7">
        <f>G669*1/12+G681*11/12</f>
        <v>3.3683333333333327</v>
      </c>
      <c r="H680" s="7">
        <f t="shared" si="49"/>
        <v>179.81941355932202</v>
      </c>
      <c r="I680" s="7">
        <f t="shared" si="50"/>
        <v>9.197583050847458</v>
      </c>
      <c r="J680" s="7">
        <f t="shared" si="51"/>
        <v>16.528989830508472</v>
      </c>
      <c r="K680" s="7">
        <f t="shared" si="48"/>
        <v>13.009052728993126</v>
      </c>
    </row>
    <row r="681" spans="1:11" ht="12.75">
      <c r="A681" s="2">
        <v>1927.01</v>
      </c>
      <c r="B681" s="7">
        <v>13.4</v>
      </c>
      <c r="C681" s="7">
        <v>0.6967</v>
      </c>
      <c r="D681" s="7">
        <v>1.229</v>
      </c>
      <c r="E681" s="7">
        <v>17.5</v>
      </c>
      <c r="F681" s="7">
        <f t="shared" si="52"/>
        <v>1927.0416666666158</v>
      </c>
      <c r="G681" s="7">
        <v>3.34</v>
      </c>
      <c r="H681" s="7">
        <f t="shared" si="49"/>
        <v>180.66109714285713</v>
      </c>
      <c r="I681" s="7">
        <f t="shared" si="50"/>
        <v>9.393028834285714</v>
      </c>
      <c r="J681" s="7">
        <f t="shared" si="51"/>
        <v>16.569588685714287</v>
      </c>
      <c r="K681" s="7">
        <f t="shared" si="48"/>
        <v>13.18593062867779</v>
      </c>
    </row>
    <row r="682" spans="1:11" ht="12.75">
      <c r="A682" s="2">
        <v>1927.02</v>
      </c>
      <c r="B682" s="7">
        <v>13.66</v>
      </c>
      <c r="C682" s="7">
        <v>0.7033</v>
      </c>
      <c r="D682" s="7">
        <v>1.218</v>
      </c>
      <c r="E682" s="7">
        <v>17.4</v>
      </c>
      <c r="F682" s="7">
        <f t="shared" si="52"/>
        <v>1927.124999999949</v>
      </c>
      <c r="G682" s="7">
        <f>G681*11/12+G693*1/12</f>
        <v>3.339166666666666</v>
      </c>
      <c r="H682" s="7">
        <f t="shared" si="49"/>
        <v>185.2248896551724</v>
      </c>
      <c r="I682" s="7">
        <f t="shared" si="50"/>
        <v>9.53650548275862</v>
      </c>
      <c r="J682" s="7">
        <f t="shared" si="51"/>
        <v>16.51566</v>
      </c>
      <c r="K682" s="7">
        <f t="shared" si="48"/>
        <v>13.633966132216212</v>
      </c>
    </row>
    <row r="683" spans="1:11" ht="12.75">
      <c r="A683" s="2">
        <v>1927.03</v>
      </c>
      <c r="B683" s="7">
        <v>13.87</v>
      </c>
      <c r="C683" s="7">
        <v>0.71</v>
      </c>
      <c r="D683" s="7">
        <v>1.208</v>
      </c>
      <c r="E683" s="7">
        <v>17.3</v>
      </c>
      <c r="F683" s="7">
        <f t="shared" si="52"/>
        <v>1927.2083333332823</v>
      </c>
      <c r="G683" s="7">
        <f>G681*10/12+G693*2/12</f>
        <v>3.3383333333333334</v>
      </c>
      <c r="H683" s="7">
        <f t="shared" si="49"/>
        <v>189.1595410404624</v>
      </c>
      <c r="I683" s="7">
        <f t="shared" si="50"/>
        <v>9.683004624277455</v>
      </c>
      <c r="J683" s="7">
        <f t="shared" si="51"/>
        <v>16.474745895953756</v>
      </c>
      <c r="K683" s="7">
        <f t="shared" si="48"/>
        <v>14.03325750760449</v>
      </c>
    </row>
    <row r="684" spans="1:11" ht="12.75">
      <c r="A684" s="2">
        <v>1927.04</v>
      </c>
      <c r="B684" s="7">
        <v>14.21</v>
      </c>
      <c r="C684" s="7">
        <v>0.7167</v>
      </c>
      <c r="D684" s="7">
        <v>1.197</v>
      </c>
      <c r="E684" s="7">
        <v>17.3</v>
      </c>
      <c r="F684" s="7">
        <f t="shared" si="52"/>
        <v>1927.2916666666156</v>
      </c>
      <c r="G684" s="7">
        <f>G681*9/12+G693*3/12</f>
        <v>3.3375</v>
      </c>
      <c r="H684" s="7">
        <f t="shared" si="49"/>
        <v>193.79647283236994</v>
      </c>
      <c r="I684" s="7">
        <f t="shared" si="50"/>
        <v>9.774379456647399</v>
      </c>
      <c r="J684" s="7">
        <f t="shared" si="51"/>
        <v>16.324727514450863</v>
      </c>
      <c r="K684" s="7">
        <f t="shared" si="48"/>
        <v>14.488222209157056</v>
      </c>
    </row>
    <row r="685" spans="1:11" ht="12.75">
      <c r="A685" s="2">
        <v>1927.05</v>
      </c>
      <c r="B685" s="7">
        <v>14.7</v>
      </c>
      <c r="C685" s="7">
        <v>0.7233</v>
      </c>
      <c r="D685" s="7">
        <v>1.186</v>
      </c>
      <c r="E685" s="7">
        <v>17.4</v>
      </c>
      <c r="F685" s="7">
        <f t="shared" si="52"/>
        <v>1927.3749999999488</v>
      </c>
      <c r="G685" s="7">
        <f>G681*8/12+G693*4/12</f>
        <v>3.336666666666667</v>
      </c>
      <c r="H685" s="7">
        <f t="shared" si="49"/>
        <v>199.32693103448275</v>
      </c>
      <c r="I685" s="7">
        <f t="shared" si="50"/>
        <v>9.807698586206897</v>
      </c>
      <c r="J685" s="7">
        <f t="shared" si="51"/>
        <v>16.081751034482757</v>
      </c>
      <c r="K685" s="7">
        <f t="shared" si="48"/>
        <v>15.002347055737113</v>
      </c>
    </row>
    <row r="686" spans="1:11" ht="12.75">
      <c r="A686" s="2">
        <v>1927.06</v>
      </c>
      <c r="B686" s="7">
        <v>14.89</v>
      </c>
      <c r="C686" s="7">
        <v>0.73</v>
      </c>
      <c r="D686" s="7">
        <v>1.175</v>
      </c>
      <c r="E686" s="7">
        <v>17.6</v>
      </c>
      <c r="F686" s="7">
        <f t="shared" si="52"/>
        <v>1927.458333333282</v>
      </c>
      <c r="G686" s="7">
        <f>G681*7/12+G693*5/12</f>
        <v>3.3358333333333334</v>
      </c>
      <c r="H686" s="7">
        <f t="shared" si="49"/>
        <v>199.6089102272727</v>
      </c>
      <c r="I686" s="7">
        <f t="shared" si="50"/>
        <v>9.786064772727272</v>
      </c>
      <c r="J686" s="7">
        <f t="shared" si="51"/>
        <v>15.751542613636362</v>
      </c>
      <c r="K686" s="7">
        <f t="shared" si="48"/>
        <v>15.120333481747526</v>
      </c>
    </row>
    <row r="687" spans="1:11" ht="12.75">
      <c r="A687" s="2">
        <v>1927.07</v>
      </c>
      <c r="B687" s="7">
        <v>15.22</v>
      </c>
      <c r="C687" s="7">
        <v>0.7367</v>
      </c>
      <c r="D687" s="7">
        <v>1.164</v>
      </c>
      <c r="E687" s="7">
        <v>17.3</v>
      </c>
      <c r="F687" s="7">
        <f t="shared" si="52"/>
        <v>1927.5416666666154</v>
      </c>
      <c r="G687" s="7">
        <f>G681*6/12+G693*6/12</f>
        <v>3.335</v>
      </c>
      <c r="H687" s="7">
        <f t="shared" si="49"/>
        <v>207.57088786127167</v>
      </c>
      <c r="I687" s="7">
        <f t="shared" si="50"/>
        <v>10.047140150289017</v>
      </c>
      <c r="J687" s="7">
        <f t="shared" si="51"/>
        <v>15.874672369942195</v>
      </c>
      <c r="K687" s="7">
        <f t="shared" si="48"/>
        <v>15.82080259447775</v>
      </c>
    </row>
    <row r="688" spans="1:11" ht="12.75">
      <c r="A688" s="2">
        <v>1927.08</v>
      </c>
      <c r="B688" s="7">
        <v>16.03</v>
      </c>
      <c r="C688" s="7">
        <v>0.7433</v>
      </c>
      <c r="D688" s="7">
        <v>1.153</v>
      </c>
      <c r="E688" s="7">
        <v>17.2</v>
      </c>
      <c r="F688" s="7">
        <f t="shared" si="52"/>
        <v>1927.6249999999486</v>
      </c>
      <c r="G688" s="7">
        <f>G681*5/12+G693*7/12</f>
        <v>3.3341666666666665</v>
      </c>
      <c r="H688" s="7">
        <f t="shared" si="49"/>
        <v>219.88872906976744</v>
      </c>
      <c r="I688" s="7">
        <f t="shared" si="50"/>
        <v>10.196088104651162</v>
      </c>
      <c r="J688" s="7">
        <f t="shared" si="51"/>
        <v>15.816076395348839</v>
      </c>
      <c r="K688" s="7">
        <f t="shared" si="48"/>
        <v>16.862861852763807</v>
      </c>
    </row>
    <row r="689" spans="1:11" ht="12.75">
      <c r="A689" s="2">
        <v>1927.09</v>
      </c>
      <c r="B689" s="7">
        <v>16.94</v>
      </c>
      <c r="C689" s="7">
        <v>0.75</v>
      </c>
      <c r="D689" s="7">
        <v>1.143</v>
      </c>
      <c r="E689" s="7">
        <v>17.3</v>
      </c>
      <c r="F689" s="7">
        <f t="shared" si="52"/>
        <v>1927.7083333332819</v>
      </c>
      <c r="G689" s="7">
        <f>G681*4/12+G693*8/12</f>
        <v>3.3333333333333335</v>
      </c>
      <c r="H689" s="7">
        <f t="shared" si="49"/>
        <v>231.02830751445086</v>
      </c>
      <c r="I689" s="7">
        <f t="shared" si="50"/>
        <v>10.228526011560692</v>
      </c>
      <c r="J689" s="7">
        <f t="shared" si="51"/>
        <v>15.588273641618494</v>
      </c>
      <c r="K689" s="7">
        <f t="shared" si="48"/>
        <v>17.81872371351643</v>
      </c>
    </row>
    <row r="690" spans="1:11" ht="12.75">
      <c r="A690" s="2">
        <v>1927.1</v>
      </c>
      <c r="B690" s="7">
        <v>16.68</v>
      </c>
      <c r="C690" s="7">
        <v>0.7567</v>
      </c>
      <c r="D690" s="7">
        <v>1.132</v>
      </c>
      <c r="E690" s="7">
        <v>17.4</v>
      </c>
      <c r="F690" s="7">
        <f t="shared" si="52"/>
        <v>1927.7916666666151</v>
      </c>
      <c r="G690" s="7">
        <f>G681*3/12+G693*9/12</f>
        <v>3.3325</v>
      </c>
      <c r="H690" s="7">
        <f t="shared" si="49"/>
        <v>226.17504827586208</v>
      </c>
      <c r="I690" s="7">
        <f t="shared" si="50"/>
        <v>10.26059106896552</v>
      </c>
      <c r="J690" s="7">
        <f t="shared" si="51"/>
        <v>15.349529655172413</v>
      </c>
      <c r="K690" s="7">
        <f t="shared" si="48"/>
        <v>17.53723785226109</v>
      </c>
    </row>
    <row r="691" spans="1:11" ht="12.75">
      <c r="A691" s="2">
        <v>1927.11</v>
      </c>
      <c r="B691" s="7">
        <v>17.06</v>
      </c>
      <c r="C691" s="7">
        <v>0.7633</v>
      </c>
      <c r="D691" s="7">
        <v>1.121</v>
      </c>
      <c r="E691" s="7">
        <v>17.3</v>
      </c>
      <c r="F691" s="7">
        <f t="shared" si="52"/>
        <v>1927.8749999999484</v>
      </c>
      <c r="G691" s="7">
        <f>G681*2/12+G693*10/12</f>
        <v>3.3316666666666666</v>
      </c>
      <c r="H691" s="7">
        <f t="shared" si="49"/>
        <v>232.66487167630055</v>
      </c>
      <c r="I691" s="7">
        <f t="shared" si="50"/>
        <v>10.409911872832367</v>
      </c>
      <c r="J691" s="7">
        <f t="shared" si="51"/>
        <v>15.288236878612715</v>
      </c>
      <c r="K691" s="7">
        <f t="shared" si="48"/>
        <v>18.13130143495243</v>
      </c>
    </row>
    <row r="692" spans="1:11" ht="12.75">
      <c r="A692" s="2">
        <v>1927.12</v>
      </c>
      <c r="B692" s="7">
        <v>17.46</v>
      </c>
      <c r="C692" s="7">
        <v>0.77</v>
      </c>
      <c r="D692" s="7">
        <v>1.11</v>
      </c>
      <c r="E692" s="7">
        <v>17.3</v>
      </c>
      <c r="F692" s="7">
        <f t="shared" si="52"/>
        <v>1927.9583333332816</v>
      </c>
      <c r="G692" s="7">
        <f>G681*1/12+G693*11/12</f>
        <v>3.3308333333333335</v>
      </c>
      <c r="H692" s="7">
        <f t="shared" si="49"/>
        <v>238.1200855491329</v>
      </c>
      <c r="I692" s="7">
        <f t="shared" si="50"/>
        <v>10.501286705202311</v>
      </c>
      <c r="J692" s="7">
        <f t="shared" si="51"/>
        <v>15.138218497109827</v>
      </c>
      <c r="K692" s="7">
        <f t="shared" si="48"/>
        <v>18.64662402140253</v>
      </c>
    </row>
    <row r="693" spans="1:11" ht="12.75">
      <c r="A693" s="2">
        <v>1928.01</v>
      </c>
      <c r="B693" s="7">
        <v>17.53</v>
      </c>
      <c r="C693" s="7">
        <v>0.7767</v>
      </c>
      <c r="D693" s="7">
        <v>1.133</v>
      </c>
      <c r="E693" s="7">
        <v>17.3</v>
      </c>
      <c r="F693" s="7">
        <f t="shared" si="52"/>
        <v>1928.041666666615</v>
      </c>
      <c r="G693" s="7">
        <v>3.33</v>
      </c>
      <c r="H693" s="7">
        <f t="shared" si="49"/>
        <v>239.07474797687863</v>
      </c>
      <c r="I693" s="7">
        <f t="shared" si="50"/>
        <v>10.592661537572253</v>
      </c>
      <c r="J693" s="7">
        <f t="shared" si="51"/>
        <v>15.451893294797687</v>
      </c>
      <c r="K693" s="7">
        <f t="shared" si="48"/>
        <v>18.806128571700775</v>
      </c>
    </row>
    <row r="694" spans="1:11" ht="12.75">
      <c r="A694" s="2">
        <v>1928.02</v>
      </c>
      <c r="B694" s="7">
        <v>17.32</v>
      </c>
      <c r="C694" s="7">
        <v>0.7833</v>
      </c>
      <c r="D694" s="7">
        <v>1.155</v>
      </c>
      <c r="E694" s="7">
        <v>17.1</v>
      </c>
      <c r="F694" s="7">
        <f t="shared" si="52"/>
        <v>1928.1249999999482</v>
      </c>
      <c r="G694" s="7">
        <f>G693*11/12+G705*1/12</f>
        <v>3.3525</v>
      </c>
      <c r="H694" s="7">
        <f t="shared" si="49"/>
        <v>238.9734596491228</v>
      </c>
      <c r="I694" s="7">
        <f t="shared" si="50"/>
        <v>10.807616105263156</v>
      </c>
      <c r="J694" s="7">
        <f t="shared" si="51"/>
        <v>15.936163157894736</v>
      </c>
      <c r="K694" s="7">
        <f t="shared" si="48"/>
        <v>18.86885051958404</v>
      </c>
    </row>
    <row r="695" spans="1:11" ht="12.75">
      <c r="A695" s="2">
        <v>1928.03</v>
      </c>
      <c r="B695" s="7">
        <v>18.25</v>
      </c>
      <c r="C695" s="7">
        <v>0.79</v>
      </c>
      <c r="D695" s="7">
        <v>1.177</v>
      </c>
      <c r="E695" s="7">
        <v>17.1</v>
      </c>
      <c r="F695" s="7">
        <f t="shared" si="52"/>
        <v>1928.2083333332814</v>
      </c>
      <c r="G695" s="7">
        <f>G693*10/12+G705*2/12</f>
        <v>3.375</v>
      </c>
      <c r="H695" s="7">
        <f t="shared" si="49"/>
        <v>251.80517543859645</v>
      </c>
      <c r="I695" s="7">
        <f t="shared" si="50"/>
        <v>10.900059649122806</v>
      </c>
      <c r="J695" s="7">
        <f t="shared" si="51"/>
        <v>16.239709122807017</v>
      </c>
      <c r="K695" s="7">
        <f t="shared" si="48"/>
        <v>19.943417799064548</v>
      </c>
    </row>
    <row r="696" spans="1:11" ht="12.75">
      <c r="A696" s="2">
        <v>1928.04</v>
      </c>
      <c r="B696" s="7">
        <v>19.4</v>
      </c>
      <c r="C696" s="7">
        <v>0.7967</v>
      </c>
      <c r="D696" s="7">
        <v>1.2</v>
      </c>
      <c r="E696" s="7">
        <v>17.1</v>
      </c>
      <c r="F696" s="7">
        <f t="shared" si="52"/>
        <v>1928.2916666666147</v>
      </c>
      <c r="G696" s="7">
        <f>G693*9/12+G705*3/12</f>
        <v>3.3975</v>
      </c>
      <c r="H696" s="7">
        <f t="shared" si="49"/>
        <v>267.6723508771929</v>
      </c>
      <c r="I696" s="7">
        <f t="shared" si="50"/>
        <v>10.992503192982454</v>
      </c>
      <c r="J696" s="7">
        <f t="shared" si="51"/>
        <v>16.557052631578944</v>
      </c>
      <c r="K696" s="7">
        <f t="shared" si="48"/>
        <v>21.2579092494875</v>
      </c>
    </row>
    <row r="697" spans="1:11" ht="12.75">
      <c r="A697" s="2">
        <v>1928.05</v>
      </c>
      <c r="B697" s="7">
        <v>20</v>
      </c>
      <c r="C697" s="7">
        <v>0.8033</v>
      </c>
      <c r="D697" s="7">
        <v>1.222</v>
      </c>
      <c r="E697" s="7">
        <v>17.2</v>
      </c>
      <c r="F697" s="7">
        <f t="shared" si="52"/>
        <v>1928.374999999948</v>
      </c>
      <c r="G697" s="7">
        <f>G693*8/12+G705*4/12</f>
        <v>3.42</v>
      </c>
      <c r="H697" s="7">
        <f t="shared" si="49"/>
        <v>274.346511627907</v>
      </c>
      <c r="I697" s="7">
        <f t="shared" si="50"/>
        <v>11.019127639534883</v>
      </c>
      <c r="J697" s="7">
        <f t="shared" si="51"/>
        <v>16.762571860465115</v>
      </c>
      <c r="K697" s="7">
        <f t="shared" si="48"/>
        <v>21.832732178740034</v>
      </c>
    </row>
    <row r="698" spans="1:11" ht="12.75">
      <c r="A698" s="2">
        <v>1928.06</v>
      </c>
      <c r="B698" s="7">
        <v>19.02</v>
      </c>
      <c r="C698" s="7">
        <v>0.81</v>
      </c>
      <c r="D698" s="7">
        <v>1.245</v>
      </c>
      <c r="E698" s="7">
        <v>17.1</v>
      </c>
      <c r="F698" s="7">
        <f t="shared" si="52"/>
        <v>1928.4583333332812</v>
      </c>
      <c r="G698" s="7">
        <f>G693*7/12+G705*5/12</f>
        <v>3.4425</v>
      </c>
      <c r="H698" s="7">
        <f t="shared" si="49"/>
        <v>262.4292842105263</v>
      </c>
      <c r="I698" s="7">
        <f t="shared" si="50"/>
        <v>11.176010526315789</v>
      </c>
      <c r="J698" s="7">
        <f t="shared" si="51"/>
        <v>17.177942105263156</v>
      </c>
      <c r="K698" s="7">
        <f t="shared" si="48"/>
        <v>20.913421576866714</v>
      </c>
    </row>
    <row r="699" spans="1:11" ht="12.75">
      <c r="A699" s="2">
        <v>1928.07</v>
      </c>
      <c r="B699" s="7">
        <v>19.16</v>
      </c>
      <c r="C699" s="7">
        <v>0.8167</v>
      </c>
      <c r="D699" s="7">
        <v>1.268</v>
      </c>
      <c r="E699" s="7">
        <v>17.1</v>
      </c>
      <c r="F699" s="7">
        <f t="shared" si="52"/>
        <v>1928.5416666666144</v>
      </c>
      <c r="G699" s="7">
        <f>G693*6/12+G705*6/12</f>
        <v>3.465</v>
      </c>
      <c r="H699" s="7">
        <f t="shared" si="49"/>
        <v>264.3609403508772</v>
      </c>
      <c r="I699" s="7">
        <f t="shared" si="50"/>
        <v>11.268454070175437</v>
      </c>
      <c r="J699" s="7">
        <f t="shared" si="51"/>
        <v>17.495285614035087</v>
      </c>
      <c r="K699" s="7">
        <f t="shared" si="48"/>
        <v>21.0819054352968</v>
      </c>
    </row>
    <row r="700" spans="1:11" ht="12.75">
      <c r="A700" s="2">
        <v>1928.08</v>
      </c>
      <c r="B700" s="7">
        <v>19.78</v>
      </c>
      <c r="C700" s="7">
        <v>0.8233</v>
      </c>
      <c r="D700" s="7">
        <v>1.29</v>
      </c>
      <c r="E700" s="7">
        <v>17.1</v>
      </c>
      <c r="F700" s="7">
        <f t="shared" si="52"/>
        <v>1928.6249999999477</v>
      </c>
      <c r="G700" s="7">
        <f>G693*5/12+G705*7/12</f>
        <v>3.4875</v>
      </c>
      <c r="H700" s="7">
        <f t="shared" si="49"/>
        <v>272.91541754385963</v>
      </c>
      <c r="I700" s="7">
        <f t="shared" si="50"/>
        <v>11.359517859649122</v>
      </c>
      <c r="J700" s="7">
        <f t="shared" si="51"/>
        <v>17.798831578947368</v>
      </c>
      <c r="K700" s="7">
        <f t="shared" si="48"/>
        <v>21.762131502579248</v>
      </c>
    </row>
    <row r="701" spans="1:11" ht="12.75">
      <c r="A701" s="2">
        <v>1928.09</v>
      </c>
      <c r="B701" s="7">
        <v>21.17</v>
      </c>
      <c r="C701" s="7">
        <v>0.83</v>
      </c>
      <c r="D701" s="7">
        <v>1.312</v>
      </c>
      <c r="E701" s="7">
        <v>17.3</v>
      </c>
      <c r="F701" s="7">
        <f t="shared" si="52"/>
        <v>1928.708333333281</v>
      </c>
      <c r="G701" s="7">
        <f>G693*4/12+G705*8/12</f>
        <v>3.51</v>
      </c>
      <c r="H701" s="7">
        <f t="shared" si="49"/>
        <v>288.71719421965315</v>
      </c>
      <c r="I701" s="7">
        <f t="shared" si="50"/>
        <v>11.319568786127165</v>
      </c>
      <c r="J701" s="7">
        <f t="shared" si="51"/>
        <v>17.893101502890172</v>
      </c>
      <c r="K701" s="7">
        <f t="shared" si="48"/>
        <v>23.004649446159238</v>
      </c>
    </row>
    <row r="702" spans="1:11" ht="12.75">
      <c r="A702" s="2">
        <v>1928.1</v>
      </c>
      <c r="B702" s="7">
        <v>21.6</v>
      </c>
      <c r="C702" s="7">
        <v>0.8367</v>
      </c>
      <c r="D702" s="7">
        <v>1.335</v>
      </c>
      <c r="E702" s="7">
        <v>17.2</v>
      </c>
      <c r="F702" s="7">
        <f t="shared" si="52"/>
        <v>1928.7916666666142</v>
      </c>
      <c r="G702" s="7">
        <f>G693*3/12+G705*9/12</f>
        <v>3.5324999999999998</v>
      </c>
      <c r="H702" s="7">
        <f t="shared" si="49"/>
        <v>296.2942325581395</v>
      </c>
      <c r="I702" s="7">
        <f t="shared" si="50"/>
        <v>11.477286313953488</v>
      </c>
      <c r="J702" s="7">
        <f t="shared" si="51"/>
        <v>18.31262965116279</v>
      </c>
      <c r="K702" s="7">
        <f t="shared" si="48"/>
        <v>23.578344239585046</v>
      </c>
    </row>
    <row r="703" spans="1:11" ht="12.75">
      <c r="A703" s="2">
        <v>1928.11</v>
      </c>
      <c r="B703" s="7">
        <v>23.06</v>
      </c>
      <c r="C703" s="7">
        <v>0.8433</v>
      </c>
      <c r="D703" s="7">
        <v>1.357</v>
      </c>
      <c r="E703" s="7">
        <v>17.2</v>
      </c>
      <c r="F703" s="7">
        <f t="shared" si="52"/>
        <v>1928.8749999999475</v>
      </c>
      <c r="G703" s="7">
        <f>G693*2/12+G705*10/12</f>
        <v>3.555</v>
      </c>
      <c r="H703" s="7">
        <f t="shared" si="49"/>
        <v>316.32152790697677</v>
      </c>
      <c r="I703" s="7">
        <f t="shared" si="50"/>
        <v>11.567820662790698</v>
      </c>
      <c r="J703" s="7">
        <f t="shared" si="51"/>
        <v>18.61441081395349</v>
      </c>
      <c r="K703" s="7">
        <f t="shared" si="48"/>
        <v>25.121984571109603</v>
      </c>
    </row>
    <row r="704" spans="1:11" ht="12.75">
      <c r="A704" s="2">
        <v>1928.12</v>
      </c>
      <c r="B704" s="7">
        <v>23.15</v>
      </c>
      <c r="C704" s="7">
        <v>0.85</v>
      </c>
      <c r="D704" s="7">
        <v>1.38</v>
      </c>
      <c r="E704" s="7">
        <v>17.1</v>
      </c>
      <c r="F704" s="7">
        <f t="shared" si="52"/>
        <v>1928.9583333332807</v>
      </c>
      <c r="G704" s="7">
        <f>G693*1/12+G705*11/12</f>
        <v>3.5775</v>
      </c>
      <c r="H704" s="7">
        <f t="shared" si="49"/>
        <v>319.41314035087714</v>
      </c>
      <c r="I704" s="7">
        <f t="shared" si="50"/>
        <v>11.727912280701752</v>
      </c>
      <c r="J704" s="7">
        <f t="shared" si="51"/>
        <v>19.040610526315785</v>
      </c>
      <c r="K704" s="7">
        <f t="shared" si="48"/>
        <v>25.301591027426152</v>
      </c>
    </row>
    <row r="705" spans="1:11" ht="12.75">
      <c r="A705" s="2">
        <v>1929.01</v>
      </c>
      <c r="B705" s="7">
        <v>24.86</v>
      </c>
      <c r="C705" s="7">
        <v>0.86</v>
      </c>
      <c r="D705" s="7">
        <v>1.399</v>
      </c>
      <c r="E705" s="7">
        <v>17.1</v>
      </c>
      <c r="F705" s="7">
        <f t="shared" si="52"/>
        <v>1929.041666666614</v>
      </c>
      <c r="G705" s="7">
        <v>3.6</v>
      </c>
      <c r="H705" s="7">
        <f t="shared" si="49"/>
        <v>343.00694035087713</v>
      </c>
      <c r="I705" s="7">
        <f t="shared" si="50"/>
        <v>11.865887719298245</v>
      </c>
      <c r="J705" s="7">
        <f t="shared" si="51"/>
        <v>19.30276385964912</v>
      </c>
      <c r="K705" s="7">
        <f aca="true" t="shared" si="53" ref="K705:K768">H705/AVERAGE(J585:J704)</f>
        <v>27.083199620832776</v>
      </c>
    </row>
    <row r="706" spans="1:11" ht="12.75">
      <c r="A706" s="2">
        <v>1929.02</v>
      </c>
      <c r="B706" s="7">
        <v>24.99</v>
      </c>
      <c r="C706" s="7">
        <v>0.87</v>
      </c>
      <c r="D706" s="7">
        <v>1.418</v>
      </c>
      <c r="E706" s="7">
        <v>17.1</v>
      </c>
      <c r="F706" s="7">
        <f t="shared" si="52"/>
        <v>1929.1249999999472</v>
      </c>
      <c r="G706" s="7">
        <f>G705*11/12+G717*1/12</f>
        <v>3.5741666666666667</v>
      </c>
      <c r="H706" s="7">
        <f t="shared" si="49"/>
        <v>344.80062105263147</v>
      </c>
      <c r="I706" s="7">
        <f t="shared" si="50"/>
        <v>12.003863157894735</v>
      </c>
      <c r="J706" s="7">
        <f t="shared" si="51"/>
        <v>19.564917192982453</v>
      </c>
      <c r="K706" s="7">
        <f t="shared" si="53"/>
        <v>27.131672798247383</v>
      </c>
    </row>
    <row r="707" spans="1:11" ht="12.75">
      <c r="A707" s="2">
        <v>1929.03</v>
      </c>
      <c r="B707" s="7">
        <v>25.43</v>
      </c>
      <c r="C707" s="7">
        <v>0.88</v>
      </c>
      <c r="D707" s="7">
        <v>1.438</v>
      </c>
      <c r="E707" s="7">
        <v>17</v>
      </c>
      <c r="F707" s="7">
        <f t="shared" si="52"/>
        <v>1929.2083333332805</v>
      </c>
      <c r="G707" s="7">
        <f>G705*10/12+G717*2/12</f>
        <v>3.5483333333333333</v>
      </c>
      <c r="H707" s="7">
        <f t="shared" si="49"/>
        <v>352.93549058823527</v>
      </c>
      <c r="I707" s="7">
        <f t="shared" si="50"/>
        <v>12.213261176470589</v>
      </c>
      <c r="J707" s="7">
        <f t="shared" si="51"/>
        <v>19.95757905882353</v>
      </c>
      <c r="K707" s="7">
        <f t="shared" si="53"/>
        <v>27.67574843786188</v>
      </c>
    </row>
    <row r="708" spans="1:11" ht="12.75">
      <c r="A708" s="2">
        <v>1929.04</v>
      </c>
      <c r="B708" s="7">
        <v>25.28</v>
      </c>
      <c r="C708" s="7">
        <v>0.89</v>
      </c>
      <c r="D708" s="7">
        <v>1.457</v>
      </c>
      <c r="E708" s="7">
        <v>16.9</v>
      </c>
      <c r="F708" s="7">
        <f t="shared" si="52"/>
        <v>1929.2916666666138</v>
      </c>
      <c r="G708" s="7">
        <f>G705*9/12+G717*3/12</f>
        <v>3.5225</v>
      </c>
      <c r="H708" s="7">
        <f t="shared" si="49"/>
        <v>352.9297420118343</v>
      </c>
      <c r="I708" s="7">
        <f t="shared" si="50"/>
        <v>12.42513727810651</v>
      </c>
      <c r="J708" s="7">
        <f t="shared" si="51"/>
        <v>20.340926982248522</v>
      </c>
      <c r="K708" s="7">
        <f t="shared" si="53"/>
        <v>27.568454472898303</v>
      </c>
    </row>
    <row r="709" spans="1:11" ht="12.75">
      <c r="A709" s="2">
        <v>1929.05</v>
      </c>
      <c r="B709" s="7">
        <v>25.66</v>
      </c>
      <c r="C709" s="7">
        <v>0.9</v>
      </c>
      <c r="D709" s="7">
        <v>1.476</v>
      </c>
      <c r="E709" s="7">
        <v>17</v>
      </c>
      <c r="F709" s="7">
        <f t="shared" si="52"/>
        <v>1929.374999999947</v>
      </c>
      <c r="G709" s="7">
        <f>G705*8/12+G717*4/12</f>
        <v>3.4966666666666666</v>
      </c>
      <c r="H709" s="7">
        <f t="shared" si="49"/>
        <v>356.12759294117643</v>
      </c>
      <c r="I709" s="7">
        <f t="shared" si="50"/>
        <v>12.490835294117646</v>
      </c>
      <c r="J709" s="7">
        <f t="shared" si="51"/>
        <v>20.484969882352942</v>
      </c>
      <c r="K709" s="7">
        <f t="shared" si="53"/>
        <v>27.698586875008132</v>
      </c>
    </row>
    <row r="710" spans="1:11" ht="12.75">
      <c r="A710" s="2">
        <v>1929.06</v>
      </c>
      <c r="B710" s="7">
        <v>26.15</v>
      </c>
      <c r="C710" s="7">
        <v>0.91</v>
      </c>
      <c r="D710" s="7">
        <v>1.495</v>
      </c>
      <c r="E710" s="7">
        <v>17.1</v>
      </c>
      <c r="F710" s="7">
        <f t="shared" si="52"/>
        <v>1929.4583333332803</v>
      </c>
      <c r="G710" s="7">
        <f>G705*7/12+G717*5/12</f>
        <v>3.470833333333333</v>
      </c>
      <c r="H710" s="7">
        <f t="shared" si="49"/>
        <v>360.80577192982446</v>
      </c>
      <c r="I710" s="7">
        <f t="shared" si="50"/>
        <v>12.5557649122807</v>
      </c>
      <c r="J710" s="7">
        <f t="shared" si="51"/>
        <v>20.627328070175437</v>
      </c>
      <c r="K710" s="7">
        <f t="shared" si="53"/>
        <v>27.935467830288687</v>
      </c>
    </row>
    <row r="711" spans="1:11" ht="12.75">
      <c r="A711" s="2">
        <v>1929.07</v>
      </c>
      <c r="B711" s="7">
        <v>28.48</v>
      </c>
      <c r="C711" s="7">
        <v>0.92</v>
      </c>
      <c r="D711" s="7">
        <v>1.514</v>
      </c>
      <c r="E711" s="7">
        <v>17.3</v>
      </c>
      <c r="F711" s="7">
        <f t="shared" si="52"/>
        <v>1929.5416666666135</v>
      </c>
      <c r="G711" s="7">
        <f>G705*6/12+G717*6/12</f>
        <v>3.4450000000000003</v>
      </c>
      <c r="H711" s="7">
        <f t="shared" si="49"/>
        <v>388.4112277456647</v>
      </c>
      <c r="I711" s="7">
        <f t="shared" si="50"/>
        <v>12.546991907514451</v>
      </c>
      <c r="J711" s="7">
        <f t="shared" si="51"/>
        <v>20.64798450867052</v>
      </c>
      <c r="K711" s="7">
        <f t="shared" si="53"/>
        <v>29.933289406842214</v>
      </c>
    </row>
    <row r="712" spans="1:11" ht="12.75">
      <c r="A712" s="2">
        <v>1929.08</v>
      </c>
      <c r="B712" s="7">
        <v>30.1</v>
      </c>
      <c r="C712" s="7">
        <v>0.93</v>
      </c>
      <c r="D712" s="7">
        <v>1.533</v>
      </c>
      <c r="E712" s="7">
        <v>17.3</v>
      </c>
      <c r="F712" s="7">
        <f t="shared" si="52"/>
        <v>1929.6249999999468</v>
      </c>
      <c r="G712" s="7">
        <f>G705*5/12+G717*7/12</f>
        <v>3.4191666666666665</v>
      </c>
      <c r="H712" s="7">
        <f t="shared" si="49"/>
        <v>410.50484393063584</v>
      </c>
      <c r="I712" s="7">
        <f t="shared" si="50"/>
        <v>12.683372254335259</v>
      </c>
      <c r="J712" s="7">
        <f t="shared" si="51"/>
        <v>20.907107167630055</v>
      </c>
      <c r="K712" s="7">
        <f t="shared" si="53"/>
        <v>31.48031324717302</v>
      </c>
    </row>
    <row r="713" spans="1:11" ht="12.75">
      <c r="A713" s="2">
        <v>1929.09</v>
      </c>
      <c r="B713" s="7">
        <v>31.3</v>
      </c>
      <c r="C713" s="7">
        <v>0.94</v>
      </c>
      <c r="D713" s="7">
        <v>1.552</v>
      </c>
      <c r="E713" s="7">
        <v>17.3</v>
      </c>
      <c r="F713" s="7">
        <f t="shared" si="52"/>
        <v>1929.70833333328</v>
      </c>
      <c r="G713" s="7">
        <f>G705*4/12+G717*8/12</f>
        <v>3.3933333333333335</v>
      </c>
      <c r="H713" s="7">
        <f t="shared" si="49"/>
        <v>426.87048554913287</v>
      </c>
      <c r="I713" s="7">
        <f t="shared" si="50"/>
        <v>12.819752601156068</v>
      </c>
      <c r="J713" s="7">
        <f t="shared" si="51"/>
        <v>21.166229826589593</v>
      </c>
      <c r="K713" s="7">
        <f t="shared" si="53"/>
        <v>32.5637885987767</v>
      </c>
    </row>
    <row r="714" spans="1:11" ht="12.75">
      <c r="A714" s="2">
        <v>1929.1</v>
      </c>
      <c r="B714" s="7">
        <v>27.99</v>
      </c>
      <c r="C714" s="7">
        <v>0.95</v>
      </c>
      <c r="D714" s="7">
        <v>1.572</v>
      </c>
      <c r="E714" s="7">
        <v>17.3</v>
      </c>
      <c r="F714" s="7">
        <f t="shared" si="52"/>
        <v>1929.7916666666133</v>
      </c>
      <c r="G714" s="7">
        <f>G705*3/12+G717*9/12</f>
        <v>3.3674999999999997</v>
      </c>
      <c r="H714" s="7">
        <f aca="true" t="shared" si="54" ref="H714:H777">B714*$E$1716/E714</f>
        <v>381.72859075144504</v>
      </c>
      <c r="I714" s="7">
        <f aca="true" t="shared" si="55" ref="I714:I777">C714*$E$1716/E714</f>
        <v>12.956132947976876</v>
      </c>
      <c r="J714" s="7">
        <f aca="true" t="shared" si="56" ref="J714:J777">D714*$E$1716/E714</f>
        <v>21.438990520231215</v>
      </c>
      <c r="K714" s="7">
        <f t="shared" si="53"/>
        <v>28.961067164354798</v>
      </c>
    </row>
    <row r="715" spans="1:11" ht="12.75">
      <c r="A715" s="2">
        <v>1929.11</v>
      </c>
      <c r="B715" s="7">
        <v>20.58</v>
      </c>
      <c r="C715" s="7">
        <v>0.96</v>
      </c>
      <c r="D715" s="7">
        <v>1.591</v>
      </c>
      <c r="E715" s="7">
        <v>17.3</v>
      </c>
      <c r="F715" s="7">
        <f aca="true" t="shared" si="57" ref="F715:F778">F714+1/12</f>
        <v>1929.8749999999466</v>
      </c>
      <c r="G715" s="7">
        <f>G705*2/12+G717*10/12</f>
        <v>3.341666666666667</v>
      </c>
      <c r="H715" s="7">
        <f t="shared" si="54"/>
        <v>280.6707537572254</v>
      </c>
      <c r="I715" s="7">
        <f t="shared" si="55"/>
        <v>13.092513294797687</v>
      </c>
      <c r="J715" s="7">
        <f t="shared" si="56"/>
        <v>21.69811317919075</v>
      </c>
      <c r="K715" s="7">
        <f t="shared" si="53"/>
        <v>21.17103600009704</v>
      </c>
    </row>
    <row r="716" spans="1:11" ht="12.75">
      <c r="A716" s="2">
        <v>1929.12</v>
      </c>
      <c r="B716" s="7">
        <v>21.4</v>
      </c>
      <c r="C716" s="7">
        <v>0.97</v>
      </c>
      <c r="D716" s="7">
        <v>1.61</v>
      </c>
      <c r="E716" s="7">
        <v>17.2</v>
      </c>
      <c r="F716" s="7">
        <f t="shared" si="57"/>
        <v>1929.9583333332798</v>
      </c>
      <c r="G716" s="7">
        <f>G705*1/12+G717*11/12</f>
        <v>3.315833333333333</v>
      </c>
      <c r="H716" s="7">
        <f t="shared" si="54"/>
        <v>293.55076744186044</v>
      </c>
      <c r="I716" s="7">
        <f t="shared" si="55"/>
        <v>13.305805813953487</v>
      </c>
      <c r="J716" s="7">
        <f t="shared" si="56"/>
        <v>22.084894186046512</v>
      </c>
      <c r="K716" s="7">
        <f t="shared" si="53"/>
        <v>22.007373176418337</v>
      </c>
    </row>
    <row r="717" spans="1:11" ht="12.75">
      <c r="A717" s="2">
        <v>1930.01</v>
      </c>
      <c r="B717" s="7">
        <v>21.71</v>
      </c>
      <c r="C717" s="7">
        <v>0.9708</v>
      </c>
      <c r="D717" s="7">
        <v>1.557</v>
      </c>
      <c r="E717" s="7">
        <v>17.1</v>
      </c>
      <c r="F717" s="7">
        <f t="shared" si="57"/>
        <v>1930.041666666613</v>
      </c>
      <c r="G717" s="7">
        <v>3.29</v>
      </c>
      <c r="H717" s="7">
        <f t="shared" si="54"/>
        <v>299.5446771929824</v>
      </c>
      <c r="I717" s="7">
        <f t="shared" si="55"/>
        <v>13.394655578947367</v>
      </c>
      <c r="J717" s="7">
        <f t="shared" si="56"/>
        <v>21.48277578947368</v>
      </c>
      <c r="K717" s="7">
        <f t="shared" si="53"/>
        <v>22.31072429433685</v>
      </c>
    </row>
    <row r="718" spans="1:11" ht="12.75">
      <c r="A718" s="2">
        <v>1930.02</v>
      </c>
      <c r="B718" s="7">
        <v>23.07</v>
      </c>
      <c r="C718" s="7">
        <v>0.9717</v>
      </c>
      <c r="D718" s="7">
        <v>1.503</v>
      </c>
      <c r="E718" s="7">
        <v>17</v>
      </c>
      <c r="F718" s="7">
        <f t="shared" si="57"/>
        <v>1930.1249999999463</v>
      </c>
      <c r="G718" s="7">
        <f>G717*11/12+G729*1/12</f>
        <v>3.2941666666666665</v>
      </c>
      <c r="H718" s="7">
        <f t="shared" si="54"/>
        <v>320.18174470588235</v>
      </c>
      <c r="I718" s="7">
        <f t="shared" si="55"/>
        <v>13.485938505882352</v>
      </c>
      <c r="J718" s="7">
        <f t="shared" si="56"/>
        <v>20.859694941176468</v>
      </c>
      <c r="K718" s="7">
        <f t="shared" si="53"/>
        <v>23.697117749335888</v>
      </c>
    </row>
    <row r="719" spans="1:11" ht="12.75">
      <c r="A719" s="2">
        <v>1930.03</v>
      </c>
      <c r="B719" s="7">
        <v>23.94</v>
      </c>
      <c r="C719" s="7">
        <v>0.9725</v>
      </c>
      <c r="D719" s="7">
        <v>1.45</v>
      </c>
      <c r="E719" s="7">
        <v>16.9</v>
      </c>
      <c r="F719" s="7">
        <f t="shared" si="57"/>
        <v>1930.2083333332796</v>
      </c>
      <c r="G719" s="7">
        <f>G717*10/12+G729*2/12</f>
        <v>3.2983333333333333</v>
      </c>
      <c r="H719" s="7">
        <f t="shared" si="54"/>
        <v>334.2222319526627</v>
      </c>
      <c r="I719" s="7">
        <f t="shared" si="55"/>
        <v>13.576905621301776</v>
      </c>
      <c r="J719" s="7">
        <f t="shared" si="56"/>
        <v>20.243201183431953</v>
      </c>
      <c r="K719" s="7">
        <f t="shared" si="53"/>
        <v>24.58660779266885</v>
      </c>
    </row>
    <row r="720" spans="1:11" ht="12.75">
      <c r="A720" s="2">
        <v>1930.04</v>
      </c>
      <c r="B720" s="7">
        <v>25.46</v>
      </c>
      <c r="C720" s="7">
        <v>0.9733</v>
      </c>
      <c r="D720" s="7">
        <v>1.397</v>
      </c>
      <c r="E720" s="7">
        <v>17</v>
      </c>
      <c r="F720" s="7">
        <f t="shared" si="57"/>
        <v>1930.2916666666129</v>
      </c>
      <c r="G720" s="7">
        <f>G717*9/12+G729*3/12</f>
        <v>3.3024999999999998</v>
      </c>
      <c r="H720" s="7">
        <f t="shared" si="54"/>
        <v>353.3518517647058</v>
      </c>
      <c r="I720" s="7">
        <f t="shared" si="55"/>
        <v>13.508144435294117</v>
      </c>
      <c r="J720" s="7">
        <f t="shared" si="56"/>
        <v>19.38855211764706</v>
      </c>
      <c r="K720" s="7">
        <f t="shared" si="53"/>
        <v>25.84343686201831</v>
      </c>
    </row>
    <row r="721" spans="1:11" ht="12.75">
      <c r="A721" s="2">
        <v>1930.05</v>
      </c>
      <c r="B721" s="7">
        <v>23.94</v>
      </c>
      <c r="C721" s="7">
        <v>0.9742</v>
      </c>
      <c r="D721" s="7">
        <v>1.343</v>
      </c>
      <c r="E721" s="7">
        <v>16.9</v>
      </c>
      <c r="F721" s="7">
        <f t="shared" si="57"/>
        <v>1930.374999999946</v>
      </c>
      <c r="G721" s="7">
        <f>G717*8/12+G729*4/12</f>
        <v>3.3066666666666666</v>
      </c>
      <c r="H721" s="7">
        <f t="shared" si="54"/>
        <v>334.2222319526627</v>
      </c>
      <c r="I721" s="7">
        <f t="shared" si="55"/>
        <v>13.6006390295858</v>
      </c>
      <c r="J721" s="7">
        <f t="shared" si="56"/>
        <v>18.7493925443787</v>
      </c>
      <c r="K721" s="7">
        <f t="shared" si="53"/>
        <v>24.309760633908162</v>
      </c>
    </row>
    <row r="722" spans="1:11" ht="12.75">
      <c r="A722" s="2">
        <v>1930.06</v>
      </c>
      <c r="B722" s="7">
        <v>21.52</v>
      </c>
      <c r="C722" s="7">
        <v>0.975</v>
      </c>
      <c r="D722" s="7">
        <v>1.29</v>
      </c>
      <c r="E722" s="7">
        <v>16.8</v>
      </c>
      <c r="F722" s="7">
        <f t="shared" si="57"/>
        <v>1930.4583333332794</v>
      </c>
      <c r="G722" s="7">
        <f>G717*7/12+G729*5/12</f>
        <v>3.310833333333333</v>
      </c>
      <c r="H722" s="7">
        <f t="shared" si="54"/>
        <v>302.2253428571428</v>
      </c>
      <c r="I722" s="7">
        <f t="shared" si="55"/>
        <v>13.692830357142856</v>
      </c>
      <c r="J722" s="7">
        <f t="shared" si="56"/>
        <v>18.116667857142858</v>
      </c>
      <c r="K722" s="7">
        <f t="shared" si="53"/>
        <v>21.866899333389473</v>
      </c>
    </row>
    <row r="723" spans="1:11" ht="12.75">
      <c r="A723" s="2">
        <v>1930.07</v>
      </c>
      <c r="B723" s="7">
        <v>21.06</v>
      </c>
      <c r="C723" s="7">
        <v>0.9758</v>
      </c>
      <c r="D723" s="7">
        <v>1.237</v>
      </c>
      <c r="E723" s="7">
        <v>16.6</v>
      </c>
      <c r="F723" s="7">
        <f t="shared" si="57"/>
        <v>1930.5416666666126</v>
      </c>
      <c r="G723" s="7">
        <f>G717*6/12+G729*6/12</f>
        <v>3.3150000000000004</v>
      </c>
      <c r="H723" s="7">
        <f t="shared" si="54"/>
        <v>299.3285710843373</v>
      </c>
      <c r="I723" s="7">
        <f t="shared" si="55"/>
        <v>13.869174722891564</v>
      </c>
      <c r="J723" s="7">
        <f t="shared" si="56"/>
        <v>17.581644939759034</v>
      </c>
      <c r="K723" s="7">
        <f t="shared" si="53"/>
        <v>21.54879759254664</v>
      </c>
    </row>
    <row r="724" spans="1:11" ht="12.75">
      <c r="A724" s="2">
        <v>1930.08</v>
      </c>
      <c r="B724" s="7">
        <v>20.79</v>
      </c>
      <c r="C724" s="7">
        <v>0.9767</v>
      </c>
      <c r="D724" s="7">
        <v>1.183</v>
      </c>
      <c r="E724" s="7">
        <v>16.5</v>
      </c>
      <c r="F724" s="7">
        <f t="shared" si="57"/>
        <v>1930.6249999999459</v>
      </c>
      <c r="G724" s="7">
        <f>G717*5/12+G729*7/12</f>
        <v>3.319166666666667</v>
      </c>
      <c r="H724" s="7">
        <f t="shared" si="54"/>
        <v>297.28187999999994</v>
      </c>
      <c r="I724" s="7">
        <f t="shared" si="55"/>
        <v>13.966099672727271</v>
      </c>
      <c r="J724" s="7">
        <f t="shared" si="56"/>
        <v>16.916039636363635</v>
      </c>
      <c r="K724" s="7">
        <f t="shared" si="53"/>
        <v>21.300602241118145</v>
      </c>
    </row>
    <row r="725" spans="1:11" ht="12.75">
      <c r="A725" s="2">
        <v>1930.09</v>
      </c>
      <c r="B725" s="7">
        <v>20.78</v>
      </c>
      <c r="C725" s="7">
        <v>0.9775</v>
      </c>
      <c r="D725" s="7">
        <v>1.13</v>
      </c>
      <c r="E725" s="7">
        <v>16.6</v>
      </c>
      <c r="F725" s="7">
        <f t="shared" si="57"/>
        <v>1930.7083333332791</v>
      </c>
      <c r="G725" s="7">
        <f>G717*4/12+G729*8/12</f>
        <v>3.3233333333333333</v>
      </c>
      <c r="H725" s="7">
        <f t="shared" si="54"/>
        <v>295.3488939759036</v>
      </c>
      <c r="I725" s="7">
        <f t="shared" si="55"/>
        <v>13.89333704819277</v>
      </c>
      <c r="J725" s="7">
        <f t="shared" si="56"/>
        <v>16.06083975903614</v>
      </c>
      <c r="K725" s="7">
        <f t="shared" si="53"/>
        <v>21.07258178844731</v>
      </c>
    </row>
    <row r="726" spans="1:11" ht="12.75">
      <c r="A726" s="2">
        <v>1930.1</v>
      </c>
      <c r="B726" s="7">
        <v>17.92</v>
      </c>
      <c r="C726" s="7">
        <v>0.9783</v>
      </c>
      <c r="D726" s="7">
        <v>1.077</v>
      </c>
      <c r="E726" s="7">
        <v>16.5</v>
      </c>
      <c r="F726" s="7">
        <f t="shared" si="57"/>
        <v>1930.7916666666124</v>
      </c>
      <c r="G726" s="7">
        <f>G717*3/12+G729*9/12</f>
        <v>3.3275</v>
      </c>
      <c r="H726" s="7">
        <f t="shared" si="54"/>
        <v>256.2429672727273</v>
      </c>
      <c r="I726" s="7">
        <f t="shared" si="55"/>
        <v>13.988978509090908</v>
      </c>
      <c r="J726" s="7">
        <f t="shared" si="56"/>
        <v>15.400316727272726</v>
      </c>
      <c r="K726" s="7">
        <f t="shared" si="53"/>
        <v>18.21487015465863</v>
      </c>
    </row>
    <row r="727" spans="1:11" ht="12.75">
      <c r="A727" s="2">
        <v>1930.11</v>
      </c>
      <c r="B727" s="7">
        <v>16.62</v>
      </c>
      <c r="C727" s="7">
        <v>0.9792</v>
      </c>
      <c r="D727" s="7">
        <v>1.023</v>
      </c>
      <c r="E727" s="7">
        <v>16.4</v>
      </c>
      <c r="F727" s="7">
        <f t="shared" si="57"/>
        <v>1930.8749999999457</v>
      </c>
      <c r="G727" s="7">
        <f>G717*2/12+G729*10/12</f>
        <v>3.3316666666666666</v>
      </c>
      <c r="H727" s="7">
        <f t="shared" si="54"/>
        <v>239.10302195121955</v>
      </c>
      <c r="I727" s="7">
        <f t="shared" si="55"/>
        <v>14.087224975609756</v>
      </c>
      <c r="J727" s="7">
        <f t="shared" si="56"/>
        <v>14.717352073170732</v>
      </c>
      <c r="K727" s="7">
        <f t="shared" si="53"/>
        <v>16.939711377775165</v>
      </c>
    </row>
    <row r="728" spans="1:11" ht="12.75">
      <c r="A728" s="2">
        <v>1930.12</v>
      </c>
      <c r="B728" s="7">
        <v>15.51</v>
      </c>
      <c r="C728" s="7">
        <v>0.98</v>
      </c>
      <c r="D728" s="7">
        <v>0.97</v>
      </c>
      <c r="E728" s="7">
        <v>16.1</v>
      </c>
      <c r="F728" s="7">
        <f t="shared" si="57"/>
        <v>1930.958333333279</v>
      </c>
      <c r="G728" s="7">
        <f>G717*1/12+G729*11/12</f>
        <v>3.3358333333333325</v>
      </c>
      <c r="H728" s="7">
        <f t="shared" si="54"/>
        <v>227.29182484472045</v>
      </c>
      <c r="I728" s="7">
        <f t="shared" si="55"/>
        <v>14.361443478260867</v>
      </c>
      <c r="J728" s="7">
        <f t="shared" si="56"/>
        <v>14.21489813664596</v>
      </c>
      <c r="K728" s="7">
        <f t="shared" si="53"/>
        <v>16.05500185653132</v>
      </c>
    </row>
    <row r="729" spans="1:11" ht="12.75">
      <c r="A729" s="2">
        <v>1931.01</v>
      </c>
      <c r="B729" s="7">
        <v>15.98</v>
      </c>
      <c r="C729" s="7">
        <v>0.9667</v>
      </c>
      <c r="D729" s="7">
        <v>0.94</v>
      </c>
      <c r="E729" s="7">
        <v>15.9</v>
      </c>
      <c r="F729" s="7">
        <f t="shared" si="57"/>
        <v>1931.0416666666122</v>
      </c>
      <c r="G729" s="7">
        <v>3.34</v>
      </c>
      <c r="H729" s="7">
        <f t="shared" si="54"/>
        <v>237.12510943396225</v>
      </c>
      <c r="I729" s="7">
        <f t="shared" si="55"/>
        <v>14.34473362264151</v>
      </c>
      <c r="J729" s="7">
        <f t="shared" si="56"/>
        <v>13.948535849056602</v>
      </c>
      <c r="K729" s="7">
        <f t="shared" si="53"/>
        <v>16.705478731547608</v>
      </c>
    </row>
    <row r="730" spans="1:11" ht="12.75">
      <c r="A730" s="2">
        <v>1931.02</v>
      </c>
      <c r="B730" s="7">
        <v>17.2</v>
      </c>
      <c r="C730" s="7">
        <v>0.9533</v>
      </c>
      <c r="D730" s="7">
        <v>0.91</v>
      </c>
      <c r="E730" s="7">
        <v>15.7</v>
      </c>
      <c r="F730" s="7">
        <f t="shared" si="57"/>
        <v>1931.1249999999454</v>
      </c>
      <c r="G730" s="7">
        <f>G729*11/12+G741*1/12</f>
        <v>3.3683333333333327</v>
      </c>
      <c r="H730" s="7">
        <f t="shared" si="54"/>
        <v>258.47984713375797</v>
      </c>
      <c r="I730" s="7">
        <f t="shared" si="55"/>
        <v>14.326095248407643</v>
      </c>
      <c r="J730" s="7">
        <f t="shared" si="56"/>
        <v>13.675387261146497</v>
      </c>
      <c r="K730" s="7">
        <f t="shared" si="53"/>
        <v>18.16149243697609</v>
      </c>
    </row>
    <row r="731" spans="1:11" ht="12.75">
      <c r="A731" s="2">
        <v>1931.03</v>
      </c>
      <c r="B731" s="7">
        <v>17.53</v>
      </c>
      <c r="C731" s="7">
        <v>0.94</v>
      </c>
      <c r="D731" s="7">
        <v>0.88</v>
      </c>
      <c r="E731" s="7">
        <v>15.6</v>
      </c>
      <c r="F731" s="7">
        <f t="shared" si="57"/>
        <v>1931.2083333332787</v>
      </c>
      <c r="G731" s="7">
        <f>G729*10/12+G741*2/12</f>
        <v>3.3966666666666665</v>
      </c>
      <c r="H731" s="7">
        <f t="shared" si="54"/>
        <v>265.12776538461543</v>
      </c>
      <c r="I731" s="7">
        <f t="shared" si="55"/>
        <v>14.216776923076923</v>
      </c>
      <c r="J731" s="7">
        <f t="shared" si="56"/>
        <v>13.309323076923077</v>
      </c>
      <c r="K731" s="7">
        <f t="shared" si="53"/>
        <v>18.579561032791286</v>
      </c>
    </row>
    <row r="732" spans="1:11" ht="12.75">
      <c r="A732" s="2">
        <v>1931.04</v>
      </c>
      <c r="B732" s="7">
        <v>15.86</v>
      </c>
      <c r="C732" s="7">
        <v>0.9267</v>
      </c>
      <c r="D732" s="7">
        <v>0.85</v>
      </c>
      <c r="E732" s="7">
        <v>15.5</v>
      </c>
      <c r="F732" s="7">
        <f t="shared" si="57"/>
        <v>1931.291666666612</v>
      </c>
      <c r="G732" s="7">
        <f>G729*9/12+G741*3/12</f>
        <v>3.425</v>
      </c>
      <c r="H732" s="7">
        <f t="shared" si="54"/>
        <v>241.41785032258062</v>
      </c>
      <c r="I732" s="7">
        <f t="shared" si="55"/>
        <v>14.106048038709677</v>
      </c>
      <c r="J732" s="7">
        <f t="shared" si="56"/>
        <v>12.938535483870966</v>
      </c>
      <c r="K732" s="7">
        <f t="shared" si="53"/>
        <v>16.872315331609663</v>
      </c>
    </row>
    <row r="733" spans="1:11" ht="12.75">
      <c r="A733" s="2">
        <v>1931.05</v>
      </c>
      <c r="B733" s="7">
        <v>14.33</v>
      </c>
      <c r="C733" s="7">
        <v>0.9133</v>
      </c>
      <c r="D733" s="7">
        <v>0.82</v>
      </c>
      <c r="E733" s="7">
        <v>15.3</v>
      </c>
      <c r="F733" s="7">
        <f t="shared" si="57"/>
        <v>1931.3749999999452</v>
      </c>
      <c r="G733" s="7">
        <f>G729*8/12+G741*4/12</f>
        <v>3.453333333333333</v>
      </c>
      <c r="H733" s="7">
        <f t="shared" si="54"/>
        <v>220.97983921568627</v>
      </c>
      <c r="I733" s="7">
        <f t="shared" si="55"/>
        <v>14.083802313725489</v>
      </c>
      <c r="J733" s="7">
        <f t="shared" si="56"/>
        <v>12.6450431372549</v>
      </c>
      <c r="K733" s="7">
        <f t="shared" si="53"/>
        <v>15.401539999110113</v>
      </c>
    </row>
    <row r="734" spans="1:11" ht="12.75">
      <c r="A734" s="2">
        <v>1931.06</v>
      </c>
      <c r="B734" s="7">
        <v>13.87</v>
      </c>
      <c r="C734" s="7">
        <v>0.9</v>
      </c>
      <c r="D734" s="7">
        <v>0.79</v>
      </c>
      <c r="E734" s="7">
        <v>15.1</v>
      </c>
      <c r="F734" s="7">
        <f t="shared" si="57"/>
        <v>1931.4583333332785</v>
      </c>
      <c r="G734" s="7">
        <f>G729*7/12+G741*5/12</f>
        <v>3.4816666666666665</v>
      </c>
      <c r="H734" s="7">
        <f t="shared" si="54"/>
        <v>216.71920927152314</v>
      </c>
      <c r="I734" s="7">
        <f t="shared" si="55"/>
        <v>14.062529801324503</v>
      </c>
      <c r="J734" s="7">
        <f t="shared" si="56"/>
        <v>12.343776158940397</v>
      </c>
      <c r="K734" s="7">
        <f t="shared" si="53"/>
        <v>15.062476074643245</v>
      </c>
    </row>
    <row r="735" spans="1:11" ht="12.75">
      <c r="A735" s="2">
        <v>1931.07</v>
      </c>
      <c r="B735" s="7">
        <v>14.33</v>
      </c>
      <c r="C735" s="7">
        <v>0.8867</v>
      </c>
      <c r="D735" s="7">
        <v>0.76</v>
      </c>
      <c r="E735" s="7">
        <v>15.1</v>
      </c>
      <c r="F735" s="7">
        <f t="shared" si="57"/>
        <v>1931.5416666666117</v>
      </c>
      <c r="G735" s="7">
        <f>G729*6/12+G741*6/12</f>
        <v>3.51</v>
      </c>
      <c r="H735" s="7">
        <f t="shared" si="54"/>
        <v>223.90672450331127</v>
      </c>
      <c r="I735" s="7">
        <f t="shared" si="55"/>
        <v>13.854716860927153</v>
      </c>
      <c r="J735" s="7">
        <f t="shared" si="56"/>
        <v>11.875025165562915</v>
      </c>
      <c r="K735" s="7">
        <f t="shared" si="53"/>
        <v>15.516750095516322</v>
      </c>
    </row>
    <row r="736" spans="1:11" ht="12.75">
      <c r="A736" s="2">
        <v>1931.08</v>
      </c>
      <c r="B736" s="7">
        <v>13.9</v>
      </c>
      <c r="C736" s="7">
        <v>0.8733</v>
      </c>
      <c r="D736" s="7">
        <v>0.73</v>
      </c>
      <c r="E736" s="7">
        <v>15.1</v>
      </c>
      <c r="F736" s="7">
        <f t="shared" si="57"/>
        <v>1931.624999999945</v>
      </c>
      <c r="G736" s="7">
        <f>G729*5/12+G741*7/12</f>
        <v>3.5383333333333336</v>
      </c>
      <c r="H736" s="7">
        <f t="shared" si="54"/>
        <v>217.18796026490065</v>
      </c>
      <c r="I736" s="7">
        <f t="shared" si="55"/>
        <v>13.645341417218543</v>
      </c>
      <c r="J736" s="7">
        <f t="shared" si="56"/>
        <v>11.40627417218543</v>
      </c>
      <c r="K736" s="7">
        <f t="shared" si="53"/>
        <v>15.006276602886542</v>
      </c>
    </row>
    <row r="737" spans="1:11" ht="12.75">
      <c r="A737" s="2">
        <v>1931.09</v>
      </c>
      <c r="B737" s="7">
        <v>11.83</v>
      </c>
      <c r="C737" s="7">
        <v>0.86</v>
      </c>
      <c r="D737" s="7">
        <v>0.7</v>
      </c>
      <c r="E737" s="7">
        <v>15</v>
      </c>
      <c r="F737" s="7">
        <f t="shared" si="57"/>
        <v>1931.7083333332782</v>
      </c>
      <c r="G737" s="7">
        <f>G729*4/12+G741*8/12</f>
        <v>3.566666666666667</v>
      </c>
      <c r="H737" s="7">
        <f t="shared" si="54"/>
        <v>186.07643599999997</v>
      </c>
      <c r="I737" s="7">
        <f t="shared" si="55"/>
        <v>13.527111999999999</v>
      </c>
      <c r="J737" s="7">
        <f t="shared" si="56"/>
        <v>11.010439999999997</v>
      </c>
      <c r="K737" s="7">
        <f t="shared" si="53"/>
        <v>12.817745261106882</v>
      </c>
    </row>
    <row r="738" spans="1:11" ht="12.75">
      <c r="A738" s="2">
        <v>1931.1</v>
      </c>
      <c r="B738" s="7">
        <v>10.25</v>
      </c>
      <c r="C738" s="7">
        <v>0.8467</v>
      </c>
      <c r="D738" s="7">
        <v>0.67</v>
      </c>
      <c r="E738" s="7">
        <v>14.9</v>
      </c>
      <c r="F738" s="7">
        <f t="shared" si="57"/>
        <v>1931.7916666666115</v>
      </c>
      <c r="G738" s="7">
        <f>G729*3/12+G741*9/12</f>
        <v>3.595</v>
      </c>
      <c r="H738" s="7">
        <f t="shared" si="54"/>
        <v>162.30634228187918</v>
      </c>
      <c r="I738" s="7">
        <f t="shared" si="55"/>
        <v>13.407295610738252</v>
      </c>
      <c r="J738" s="7">
        <f t="shared" si="56"/>
        <v>10.609292617449665</v>
      </c>
      <c r="K738" s="7">
        <f t="shared" si="53"/>
        <v>11.14592640766093</v>
      </c>
    </row>
    <row r="739" spans="1:11" ht="12.75">
      <c r="A739" s="2">
        <v>1931.11</v>
      </c>
      <c r="B739" s="7">
        <v>10.39</v>
      </c>
      <c r="C739" s="7">
        <v>0.8333</v>
      </c>
      <c r="D739" s="7">
        <v>0.64</v>
      </c>
      <c r="E739" s="7">
        <v>14.7</v>
      </c>
      <c r="F739" s="7">
        <f t="shared" si="57"/>
        <v>1931.8749999999447</v>
      </c>
      <c r="G739" s="7">
        <f>G729*2/12+G741*10/12</f>
        <v>3.6233333333333335</v>
      </c>
      <c r="H739" s="7">
        <f t="shared" si="54"/>
        <v>166.76162040816328</v>
      </c>
      <c r="I739" s="7">
        <f t="shared" si="55"/>
        <v>13.37463506122449</v>
      </c>
      <c r="J739" s="7">
        <f t="shared" si="56"/>
        <v>10.272130612244897</v>
      </c>
      <c r="K739" s="7">
        <f t="shared" si="53"/>
        <v>11.415600295644676</v>
      </c>
    </row>
    <row r="740" spans="1:11" ht="12.75">
      <c r="A740" s="2">
        <v>1931.12</v>
      </c>
      <c r="B740" s="7">
        <v>8.44</v>
      </c>
      <c r="C740" s="7">
        <v>0.82</v>
      </c>
      <c r="D740" s="7">
        <v>0.61</v>
      </c>
      <c r="E740" s="7">
        <v>14.6</v>
      </c>
      <c r="F740" s="7">
        <f t="shared" si="57"/>
        <v>1931.958333333278</v>
      </c>
      <c r="G740" s="7">
        <f>G729*1/12+G741*11/12</f>
        <v>3.651666666666667</v>
      </c>
      <c r="H740" s="7">
        <f t="shared" si="54"/>
        <v>136.39155616438356</v>
      </c>
      <c r="I740" s="7">
        <f t="shared" si="55"/>
        <v>13.251312328767122</v>
      </c>
      <c r="J740" s="7">
        <f t="shared" si="56"/>
        <v>9.857683561643835</v>
      </c>
      <c r="K740" s="7">
        <f t="shared" si="53"/>
        <v>9.306032867968318</v>
      </c>
    </row>
    <row r="741" spans="1:11" ht="12.75">
      <c r="A741" s="2">
        <v>1932.01</v>
      </c>
      <c r="B741" s="7">
        <v>8.3</v>
      </c>
      <c r="C741" s="7">
        <v>0.7933</v>
      </c>
      <c r="D741" s="7">
        <v>0.5933</v>
      </c>
      <c r="E741" s="7">
        <v>14.3</v>
      </c>
      <c r="F741" s="7">
        <f t="shared" si="57"/>
        <v>1932.0416666666113</v>
      </c>
      <c r="G741" s="7">
        <v>3.68</v>
      </c>
      <c r="H741" s="7">
        <f t="shared" si="54"/>
        <v>136.94303496503497</v>
      </c>
      <c r="I741" s="7">
        <f t="shared" si="55"/>
        <v>13.088784293706293</v>
      </c>
      <c r="J741" s="7">
        <f t="shared" si="56"/>
        <v>9.788952125874125</v>
      </c>
      <c r="K741" s="7">
        <f t="shared" si="53"/>
        <v>9.312406455177847</v>
      </c>
    </row>
    <row r="742" spans="1:11" ht="12.75">
      <c r="A742" s="2">
        <v>1932.02</v>
      </c>
      <c r="B742" s="7">
        <v>8.23</v>
      </c>
      <c r="C742" s="7">
        <v>0.7667</v>
      </c>
      <c r="D742" s="7">
        <v>0.5767</v>
      </c>
      <c r="E742" s="7">
        <v>14.1</v>
      </c>
      <c r="F742" s="7">
        <f t="shared" si="57"/>
        <v>1932.1249999999445</v>
      </c>
      <c r="G742" s="7">
        <f>G741*11/12+G753*1/12</f>
        <v>3.649166666666667</v>
      </c>
      <c r="H742" s="7">
        <f t="shared" si="54"/>
        <v>137.7141659574468</v>
      </c>
      <c r="I742" s="7">
        <f t="shared" si="55"/>
        <v>12.829337914893618</v>
      </c>
      <c r="J742" s="7">
        <f t="shared" si="56"/>
        <v>9.650031531914893</v>
      </c>
      <c r="K742" s="7">
        <f t="shared" si="53"/>
        <v>9.336932251008403</v>
      </c>
    </row>
    <row r="743" spans="1:11" ht="12.75">
      <c r="A743" s="2">
        <v>1932.03</v>
      </c>
      <c r="B743" s="7">
        <v>8.26</v>
      </c>
      <c r="C743" s="7">
        <v>0.74</v>
      </c>
      <c r="D743" s="7">
        <v>0.56</v>
      </c>
      <c r="E743" s="7">
        <v>14</v>
      </c>
      <c r="F743" s="7">
        <f t="shared" si="57"/>
        <v>1932.2083333332778</v>
      </c>
      <c r="G743" s="7">
        <f>G741*10/12+G753*2/12</f>
        <v>3.6183333333333336</v>
      </c>
      <c r="H743" s="7">
        <f t="shared" si="54"/>
        <v>139.20342</v>
      </c>
      <c r="I743" s="7">
        <f t="shared" si="55"/>
        <v>12.47100857142857</v>
      </c>
      <c r="J743" s="7">
        <f t="shared" si="56"/>
        <v>9.437520000000001</v>
      </c>
      <c r="K743" s="7">
        <f t="shared" si="53"/>
        <v>9.413065028012213</v>
      </c>
    </row>
    <row r="744" spans="1:11" ht="12.75">
      <c r="A744" s="2">
        <v>1932.04</v>
      </c>
      <c r="B744" s="7">
        <v>6.28</v>
      </c>
      <c r="C744" s="7">
        <v>0.7133</v>
      </c>
      <c r="D744" s="7">
        <v>0.5433</v>
      </c>
      <c r="E744" s="7">
        <v>13.9</v>
      </c>
      <c r="F744" s="7">
        <f t="shared" si="57"/>
        <v>1932.291666666611</v>
      </c>
      <c r="G744" s="7">
        <f>G741*9/12+G753*3/12</f>
        <v>3.5875000000000004</v>
      </c>
      <c r="H744" s="7">
        <f t="shared" si="54"/>
        <v>106.59644892086331</v>
      </c>
      <c r="I744" s="7">
        <f t="shared" si="55"/>
        <v>12.107523410071943</v>
      </c>
      <c r="J744" s="7">
        <f t="shared" si="56"/>
        <v>9.221950748201438</v>
      </c>
      <c r="K744" s="7">
        <f t="shared" si="53"/>
        <v>7.192233196115487</v>
      </c>
    </row>
    <row r="745" spans="1:11" ht="12.75">
      <c r="A745" s="2">
        <v>1932.05</v>
      </c>
      <c r="B745" s="7">
        <v>5.51</v>
      </c>
      <c r="C745" s="7">
        <v>0.6867</v>
      </c>
      <c r="D745" s="7">
        <v>0.5267</v>
      </c>
      <c r="E745" s="7">
        <v>13.7</v>
      </c>
      <c r="F745" s="7">
        <f t="shared" si="57"/>
        <v>1932.3749999999443</v>
      </c>
      <c r="G745" s="7">
        <f>G741*8/12+G753*4/12</f>
        <v>3.5566666666666666</v>
      </c>
      <c r="H745" s="7">
        <f t="shared" si="54"/>
        <v>94.89185255474453</v>
      </c>
      <c r="I745" s="7">
        <f t="shared" si="55"/>
        <v>11.82617697810219</v>
      </c>
      <c r="J745" s="7">
        <f t="shared" si="56"/>
        <v>9.070696686131386</v>
      </c>
      <c r="K745" s="7">
        <f t="shared" si="53"/>
        <v>6.390857289881445</v>
      </c>
    </row>
    <row r="746" spans="1:11" ht="12.75">
      <c r="A746" s="2">
        <v>1932.06</v>
      </c>
      <c r="B746" s="7">
        <v>4.77</v>
      </c>
      <c r="C746" s="7">
        <v>0.66</v>
      </c>
      <c r="D746" s="7">
        <v>0.51</v>
      </c>
      <c r="E746" s="7">
        <v>13.6</v>
      </c>
      <c r="F746" s="7">
        <f t="shared" si="57"/>
        <v>1932.4583333332776</v>
      </c>
      <c r="G746" s="7">
        <f>G741*7/12+G753*5/12</f>
        <v>3.525833333333334</v>
      </c>
      <c r="H746" s="7">
        <f t="shared" si="54"/>
        <v>82.7517838235294</v>
      </c>
      <c r="I746" s="7">
        <f t="shared" si="55"/>
        <v>11.449932352941175</v>
      </c>
      <c r="J746" s="7">
        <f t="shared" si="56"/>
        <v>8.847675</v>
      </c>
      <c r="K746" s="7">
        <f t="shared" si="53"/>
        <v>5.565059371528964</v>
      </c>
    </row>
    <row r="747" spans="1:11" ht="12.75">
      <c r="A747" s="2">
        <v>1932.07</v>
      </c>
      <c r="B747" s="7">
        <v>5.01</v>
      </c>
      <c r="C747" s="7">
        <v>0.6333</v>
      </c>
      <c r="D747" s="7">
        <v>0.4933</v>
      </c>
      <c r="E747" s="7">
        <v>13.6</v>
      </c>
      <c r="F747" s="7">
        <f t="shared" si="57"/>
        <v>1932.5416666666108</v>
      </c>
      <c r="G747" s="7">
        <f>G741*6/12+G753*6/12</f>
        <v>3.495</v>
      </c>
      <c r="H747" s="7">
        <f t="shared" si="54"/>
        <v>86.91539558823528</v>
      </c>
      <c r="I747" s="7">
        <f t="shared" si="55"/>
        <v>10.986730544117645</v>
      </c>
      <c r="J747" s="7">
        <f t="shared" si="56"/>
        <v>8.557957014705883</v>
      </c>
      <c r="K747" s="7">
        <f t="shared" si="53"/>
        <v>5.838763671851201</v>
      </c>
    </row>
    <row r="748" spans="1:11" ht="12.75">
      <c r="A748" s="2">
        <v>1932.08</v>
      </c>
      <c r="B748" s="7">
        <v>7.53</v>
      </c>
      <c r="C748" s="7">
        <v>0.6067</v>
      </c>
      <c r="D748" s="7">
        <v>0.4767</v>
      </c>
      <c r="E748" s="7">
        <v>13.5</v>
      </c>
      <c r="F748" s="7">
        <f t="shared" si="57"/>
        <v>1932.624999999944</v>
      </c>
      <c r="G748" s="7">
        <f>G741*5/12+G753*7/12</f>
        <v>3.464166666666667</v>
      </c>
      <c r="H748" s="7">
        <f t="shared" si="54"/>
        <v>131.60097333333331</v>
      </c>
      <c r="I748" s="7">
        <f t="shared" si="55"/>
        <v>10.603228488888888</v>
      </c>
      <c r="J748" s="7">
        <f t="shared" si="56"/>
        <v>8.331232933333332</v>
      </c>
      <c r="K748" s="7">
        <f t="shared" si="53"/>
        <v>8.834653205181212</v>
      </c>
    </row>
    <row r="749" spans="1:11" ht="12.75">
      <c r="A749" s="2">
        <v>1932.09</v>
      </c>
      <c r="B749" s="7">
        <v>8.26</v>
      </c>
      <c r="C749" s="7">
        <v>0.58</v>
      </c>
      <c r="D749" s="7">
        <v>0.46</v>
      </c>
      <c r="E749" s="7">
        <v>13.4</v>
      </c>
      <c r="F749" s="7">
        <f t="shared" si="57"/>
        <v>1932.7083333332773</v>
      </c>
      <c r="G749" s="7">
        <f>G741*4/12+G753*8/12</f>
        <v>3.4333333333333336</v>
      </c>
      <c r="H749" s="7">
        <f t="shared" si="54"/>
        <v>145.43640895522387</v>
      </c>
      <c r="I749" s="7">
        <f t="shared" si="55"/>
        <v>10.212241791044773</v>
      </c>
      <c r="J749" s="7">
        <f t="shared" si="56"/>
        <v>8.099364179104478</v>
      </c>
      <c r="K749" s="7">
        <f t="shared" si="53"/>
        <v>9.761168564063711</v>
      </c>
    </row>
    <row r="750" spans="1:11" ht="12.75">
      <c r="A750" s="2">
        <v>1932.1</v>
      </c>
      <c r="B750" s="7">
        <v>7.12</v>
      </c>
      <c r="C750" s="7">
        <v>0.5533</v>
      </c>
      <c r="D750" s="7">
        <v>0.4433</v>
      </c>
      <c r="E750" s="7">
        <v>13.3</v>
      </c>
      <c r="F750" s="7">
        <f t="shared" si="57"/>
        <v>1932.7916666666106</v>
      </c>
      <c r="G750" s="7">
        <f>G741*3/12+G753*9/12</f>
        <v>3.4025</v>
      </c>
      <c r="H750" s="7">
        <f t="shared" si="54"/>
        <v>126.30665864661653</v>
      </c>
      <c r="I750" s="7">
        <f t="shared" si="55"/>
        <v>9.81537559398496</v>
      </c>
      <c r="J750" s="7">
        <f t="shared" si="56"/>
        <v>7.8640086766917285</v>
      </c>
      <c r="K750" s="7">
        <f t="shared" si="53"/>
        <v>8.478606607689082</v>
      </c>
    </row>
    <row r="751" spans="1:11" ht="12.75">
      <c r="A751" s="2">
        <v>1932.11</v>
      </c>
      <c r="B751" s="7">
        <v>7.05</v>
      </c>
      <c r="C751" s="7">
        <v>0.5267</v>
      </c>
      <c r="D751" s="7">
        <v>0.4267</v>
      </c>
      <c r="E751" s="7">
        <v>13.2</v>
      </c>
      <c r="F751" s="7">
        <f t="shared" si="57"/>
        <v>1932.8749999999438</v>
      </c>
      <c r="G751" s="7">
        <f>G741*2/12+G753*10/12</f>
        <v>3.3716666666666666</v>
      </c>
      <c r="H751" s="7">
        <f t="shared" si="54"/>
        <v>126.01234090909091</v>
      </c>
      <c r="I751" s="7">
        <f t="shared" si="55"/>
        <v>9.414283681818182</v>
      </c>
      <c r="J751" s="7">
        <f t="shared" si="56"/>
        <v>7.626874590909091</v>
      </c>
      <c r="K751" s="7">
        <f t="shared" si="53"/>
        <v>8.463309567122899</v>
      </c>
    </row>
    <row r="752" spans="1:11" ht="12.75">
      <c r="A752" s="2">
        <v>1932.12</v>
      </c>
      <c r="B752" s="7">
        <v>6.82</v>
      </c>
      <c r="C752" s="7">
        <v>0.5</v>
      </c>
      <c r="D752" s="7">
        <v>0.41</v>
      </c>
      <c r="E752" s="7">
        <v>13.1</v>
      </c>
      <c r="F752" s="7">
        <f t="shared" si="57"/>
        <v>1932.958333333277</v>
      </c>
      <c r="G752" s="7">
        <f>G741*1/12+G753*11/12</f>
        <v>3.3408333333333338</v>
      </c>
      <c r="H752" s="7">
        <f t="shared" si="54"/>
        <v>122.83184427480917</v>
      </c>
      <c r="I752" s="7">
        <f t="shared" si="55"/>
        <v>9.005267175572518</v>
      </c>
      <c r="J752" s="7">
        <f t="shared" si="56"/>
        <v>7.384319083969466</v>
      </c>
      <c r="K752" s="7">
        <f t="shared" si="53"/>
        <v>8.257073999100683</v>
      </c>
    </row>
    <row r="753" spans="1:11" ht="12.75">
      <c r="A753" s="2">
        <v>1933.01</v>
      </c>
      <c r="B753" s="7">
        <v>7.09</v>
      </c>
      <c r="C753" s="7">
        <v>0.495</v>
      </c>
      <c r="D753" s="7">
        <v>0.4125</v>
      </c>
      <c r="E753" s="7">
        <v>12.9</v>
      </c>
      <c r="F753" s="7">
        <f t="shared" si="57"/>
        <v>1933.0416666666104</v>
      </c>
      <c r="G753" s="7">
        <v>3.31</v>
      </c>
      <c r="H753" s="7">
        <f t="shared" si="54"/>
        <v>129.6744511627907</v>
      </c>
      <c r="I753" s="7">
        <f t="shared" si="55"/>
        <v>9.053434883720929</v>
      </c>
      <c r="J753" s="7">
        <f t="shared" si="56"/>
        <v>7.5445290697674405</v>
      </c>
      <c r="K753" s="7">
        <f t="shared" si="53"/>
        <v>8.728046162813529</v>
      </c>
    </row>
    <row r="754" spans="1:11" ht="12.75">
      <c r="A754" s="2">
        <v>1933.02</v>
      </c>
      <c r="B754" s="7">
        <v>6.25</v>
      </c>
      <c r="C754" s="7">
        <v>0.49</v>
      </c>
      <c r="D754" s="7">
        <v>0.415</v>
      </c>
      <c r="E754" s="7">
        <v>12.7</v>
      </c>
      <c r="F754" s="7">
        <f t="shared" si="57"/>
        <v>1933.1249999999436</v>
      </c>
      <c r="G754" s="7">
        <f>G753*11/12+G765*1/12</f>
        <v>3.2941666666666674</v>
      </c>
      <c r="H754" s="7">
        <f t="shared" si="54"/>
        <v>116.11122047244095</v>
      </c>
      <c r="I754" s="7">
        <f t="shared" si="55"/>
        <v>9.10311968503937</v>
      </c>
      <c r="J754" s="7">
        <f t="shared" si="56"/>
        <v>7.709785039370078</v>
      </c>
      <c r="K754" s="7">
        <f t="shared" si="53"/>
        <v>7.826051751316598</v>
      </c>
    </row>
    <row r="755" spans="1:11" ht="12.75">
      <c r="A755" s="2">
        <v>1933.03</v>
      </c>
      <c r="B755" s="7">
        <v>6.23</v>
      </c>
      <c r="C755" s="7">
        <v>0.485</v>
      </c>
      <c r="D755" s="7">
        <v>0.4175</v>
      </c>
      <c r="E755" s="7">
        <v>12.6</v>
      </c>
      <c r="F755" s="7">
        <f t="shared" si="57"/>
        <v>1933.2083333332769</v>
      </c>
      <c r="G755" s="7">
        <f>G753*10/12+G765*2/12</f>
        <v>3.2783333333333333</v>
      </c>
      <c r="H755" s="7">
        <f t="shared" si="54"/>
        <v>116.65823333333333</v>
      </c>
      <c r="I755" s="7">
        <f t="shared" si="55"/>
        <v>9.081740476190475</v>
      </c>
      <c r="J755" s="7">
        <f t="shared" si="56"/>
        <v>7.8177869047619035</v>
      </c>
      <c r="K755" s="7">
        <f t="shared" si="53"/>
        <v>7.874681322943169</v>
      </c>
    </row>
    <row r="756" spans="1:11" ht="12.75">
      <c r="A756" s="2">
        <v>1933.04</v>
      </c>
      <c r="B756" s="7">
        <v>6.89</v>
      </c>
      <c r="C756" s="7">
        <v>0.48</v>
      </c>
      <c r="D756" s="7">
        <v>0.42</v>
      </c>
      <c r="E756" s="7">
        <v>12.6</v>
      </c>
      <c r="F756" s="7">
        <f t="shared" si="57"/>
        <v>1933.2916666666101</v>
      </c>
      <c r="G756" s="7">
        <f>G753*9/12+G765*3/12</f>
        <v>3.2624999999999997</v>
      </c>
      <c r="H756" s="7">
        <f t="shared" si="54"/>
        <v>129.01689047619047</v>
      </c>
      <c r="I756" s="7">
        <f t="shared" si="55"/>
        <v>8.988114285714286</v>
      </c>
      <c r="J756" s="7">
        <f t="shared" si="56"/>
        <v>7.8646</v>
      </c>
      <c r="K756" s="7">
        <f t="shared" si="53"/>
        <v>8.723101646068113</v>
      </c>
    </row>
    <row r="757" spans="1:11" ht="12.75">
      <c r="A757" s="2">
        <v>1933.05</v>
      </c>
      <c r="B757" s="7">
        <v>8.87</v>
      </c>
      <c r="C757" s="7">
        <v>0.475</v>
      </c>
      <c r="D757" s="7">
        <v>0.4225</v>
      </c>
      <c r="E757" s="7">
        <v>12.6</v>
      </c>
      <c r="F757" s="7">
        <f t="shared" si="57"/>
        <v>1933.3749999999434</v>
      </c>
      <c r="G757" s="7">
        <f>G753*8/12+G765*4/12</f>
        <v>3.2466666666666666</v>
      </c>
      <c r="H757" s="7">
        <f t="shared" si="54"/>
        <v>166.0928619047619</v>
      </c>
      <c r="I757" s="7">
        <f t="shared" si="55"/>
        <v>8.894488095238094</v>
      </c>
      <c r="J757" s="7">
        <f t="shared" si="56"/>
        <v>7.911413095238095</v>
      </c>
      <c r="K757" s="7">
        <f t="shared" si="53"/>
        <v>11.249651251932445</v>
      </c>
    </row>
    <row r="758" spans="1:11" ht="12.75">
      <c r="A758" s="2">
        <v>1933.06</v>
      </c>
      <c r="B758" s="7">
        <v>10.39</v>
      </c>
      <c r="C758" s="7">
        <v>0.47</v>
      </c>
      <c r="D758" s="7">
        <v>0.425</v>
      </c>
      <c r="E758" s="7">
        <v>12.7</v>
      </c>
      <c r="F758" s="7">
        <f t="shared" si="57"/>
        <v>1933.4583333332766</v>
      </c>
      <c r="G758" s="7">
        <f>G753*7/12+G765*5/12</f>
        <v>3.2308333333333334</v>
      </c>
      <c r="H758" s="7">
        <f t="shared" si="54"/>
        <v>193.02329291338586</v>
      </c>
      <c r="I758" s="7">
        <f t="shared" si="55"/>
        <v>8.731563779527558</v>
      </c>
      <c r="J758" s="7">
        <f t="shared" si="56"/>
        <v>7.895562992125984</v>
      </c>
      <c r="K758" s="7">
        <f t="shared" si="53"/>
        <v>13.098875517269523</v>
      </c>
    </row>
    <row r="759" spans="1:11" ht="12.75">
      <c r="A759" s="2">
        <v>1933.07</v>
      </c>
      <c r="B759" s="7">
        <v>11.23</v>
      </c>
      <c r="C759" s="7">
        <v>0.465</v>
      </c>
      <c r="D759" s="7">
        <v>0.4275</v>
      </c>
      <c r="E759" s="7">
        <v>13.1</v>
      </c>
      <c r="F759" s="7">
        <f t="shared" si="57"/>
        <v>1933.54166666661</v>
      </c>
      <c r="G759" s="7">
        <f>G753*6/12+G765*6/12</f>
        <v>3.215</v>
      </c>
      <c r="H759" s="7">
        <f t="shared" si="54"/>
        <v>202.2583007633588</v>
      </c>
      <c r="I759" s="7">
        <f t="shared" si="55"/>
        <v>8.374898473282443</v>
      </c>
      <c r="J759" s="7">
        <f t="shared" si="56"/>
        <v>7.699503435114503</v>
      </c>
      <c r="K759" s="7">
        <f t="shared" si="53"/>
        <v>13.754304493874534</v>
      </c>
    </row>
    <row r="760" spans="1:11" ht="12.75">
      <c r="A760" s="2">
        <v>1933.08</v>
      </c>
      <c r="B760" s="7">
        <v>10.67</v>
      </c>
      <c r="C760" s="7">
        <v>0.46</v>
      </c>
      <c r="D760" s="7">
        <v>0.43</v>
      </c>
      <c r="E760" s="7">
        <v>13.2</v>
      </c>
      <c r="F760" s="7">
        <f t="shared" si="57"/>
        <v>1933.6249999999432</v>
      </c>
      <c r="G760" s="7">
        <f>G753*5/12+G765*7/12</f>
        <v>3.1991666666666667</v>
      </c>
      <c r="H760" s="7">
        <f t="shared" si="54"/>
        <v>190.71654999999998</v>
      </c>
      <c r="I760" s="7">
        <f t="shared" si="55"/>
        <v>8.222081818181818</v>
      </c>
      <c r="J760" s="7">
        <f t="shared" si="56"/>
        <v>7.685859090909091</v>
      </c>
      <c r="K760" s="7">
        <f t="shared" si="53"/>
        <v>12.999527050367735</v>
      </c>
    </row>
    <row r="761" spans="1:11" ht="12.75">
      <c r="A761" s="2">
        <v>1933.09</v>
      </c>
      <c r="B761" s="7">
        <v>10.58</v>
      </c>
      <c r="C761" s="7">
        <v>0.455</v>
      </c>
      <c r="D761" s="7">
        <v>0.4325</v>
      </c>
      <c r="E761" s="7">
        <v>13.2</v>
      </c>
      <c r="F761" s="7">
        <f t="shared" si="57"/>
        <v>1933.7083333332764</v>
      </c>
      <c r="G761" s="7">
        <f>G753*4/12+G765*8/12</f>
        <v>3.1833333333333336</v>
      </c>
      <c r="H761" s="7">
        <f t="shared" si="54"/>
        <v>189.10788181818182</v>
      </c>
      <c r="I761" s="7">
        <f t="shared" si="55"/>
        <v>8.132711363636364</v>
      </c>
      <c r="J761" s="7">
        <f t="shared" si="56"/>
        <v>7.730544318181818</v>
      </c>
      <c r="K761" s="7">
        <f t="shared" si="53"/>
        <v>12.922920614885994</v>
      </c>
    </row>
    <row r="762" spans="1:11" ht="12.75">
      <c r="A762" s="2">
        <v>1933.1</v>
      </c>
      <c r="B762" s="7">
        <v>9.55</v>
      </c>
      <c r="C762" s="7">
        <v>0.45</v>
      </c>
      <c r="D762" s="7">
        <v>0.435</v>
      </c>
      <c r="E762" s="7">
        <v>13.2</v>
      </c>
      <c r="F762" s="7">
        <f t="shared" si="57"/>
        <v>1933.7916666666097</v>
      </c>
      <c r="G762" s="7">
        <f>G753*3/12+G765*9/12</f>
        <v>3.1675000000000004</v>
      </c>
      <c r="H762" s="7">
        <f t="shared" si="54"/>
        <v>170.69756818181818</v>
      </c>
      <c r="I762" s="7">
        <f t="shared" si="55"/>
        <v>8.04334090909091</v>
      </c>
      <c r="J762" s="7">
        <f t="shared" si="56"/>
        <v>7.775229545454545</v>
      </c>
      <c r="K762" s="7">
        <f t="shared" si="53"/>
        <v>11.696253568143694</v>
      </c>
    </row>
    <row r="763" spans="1:11" ht="12.75">
      <c r="A763" s="2">
        <v>1933.11</v>
      </c>
      <c r="B763" s="7">
        <v>9.78</v>
      </c>
      <c r="C763" s="7">
        <v>0.445</v>
      </c>
      <c r="D763" s="7">
        <v>0.4375</v>
      </c>
      <c r="E763" s="7">
        <v>13.2</v>
      </c>
      <c r="F763" s="7">
        <f t="shared" si="57"/>
        <v>1933.874999999943</v>
      </c>
      <c r="G763" s="7">
        <f>G753*2/12+G765*10/12</f>
        <v>3.151666666666667</v>
      </c>
      <c r="H763" s="7">
        <f t="shared" si="54"/>
        <v>174.80860909090907</v>
      </c>
      <c r="I763" s="7">
        <f t="shared" si="55"/>
        <v>7.953970454545455</v>
      </c>
      <c r="J763" s="7">
        <f t="shared" si="56"/>
        <v>7.819914772727272</v>
      </c>
      <c r="K763" s="7">
        <f t="shared" si="53"/>
        <v>12.011766193389937</v>
      </c>
    </row>
    <row r="764" spans="1:11" ht="12.75">
      <c r="A764" s="2">
        <v>1933.12</v>
      </c>
      <c r="B764" s="7">
        <v>9.97</v>
      </c>
      <c r="C764" s="7">
        <v>0.44</v>
      </c>
      <c r="D764" s="7">
        <v>0.44</v>
      </c>
      <c r="E764" s="7">
        <v>13.2</v>
      </c>
      <c r="F764" s="7">
        <f t="shared" si="57"/>
        <v>1933.9583333332762</v>
      </c>
      <c r="G764" s="7">
        <f>G753*1/12+G765*11/12</f>
        <v>3.1358333333333333</v>
      </c>
      <c r="H764" s="7">
        <f t="shared" si="54"/>
        <v>178.20468636363637</v>
      </c>
      <c r="I764" s="7">
        <f t="shared" si="55"/>
        <v>7.8646</v>
      </c>
      <c r="J764" s="7">
        <f t="shared" si="56"/>
        <v>7.8646</v>
      </c>
      <c r="K764" s="7">
        <f t="shared" si="53"/>
        <v>12.281801622601114</v>
      </c>
    </row>
    <row r="765" spans="1:11" ht="12.75">
      <c r="A765" s="2">
        <v>1934.01</v>
      </c>
      <c r="B765" s="7">
        <v>10.54</v>
      </c>
      <c r="C765" s="7">
        <v>0.4408</v>
      </c>
      <c r="D765" s="7">
        <v>0.4442</v>
      </c>
      <c r="E765" s="7">
        <v>13.2</v>
      </c>
      <c r="F765" s="7">
        <f t="shared" si="57"/>
        <v>1934.0416666666094</v>
      </c>
      <c r="G765" s="7">
        <v>3.12</v>
      </c>
      <c r="H765" s="7">
        <f t="shared" si="54"/>
        <v>188.39291818181817</v>
      </c>
      <c r="I765" s="7">
        <f t="shared" si="55"/>
        <v>7.878899272727273</v>
      </c>
      <c r="J765" s="7">
        <f t="shared" si="56"/>
        <v>7.9396711818181815</v>
      </c>
      <c r="K765" s="7">
        <f t="shared" si="53"/>
        <v>13.02511982833238</v>
      </c>
    </row>
    <row r="766" spans="1:11" ht="12.75">
      <c r="A766" s="2">
        <v>1934.02</v>
      </c>
      <c r="B766" s="7">
        <v>11.32</v>
      </c>
      <c r="C766" s="7">
        <v>0.4417</v>
      </c>
      <c r="D766" s="7">
        <v>0.4483</v>
      </c>
      <c r="E766" s="7">
        <v>13.3</v>
      </c>
      <c r="F766" s="7">
        <f t="shared" si="57"/>
        <v>1934.1249999999427</v>
      </c>
      <c r="G766" s="7">
        <f>G765*11/12+G777*1/12</f>
        <v>3.0925</v>
      </c>
      <c r="H766" s="7">
        <f t="shared" si="54"/>
        <v>200.81339548872177</v>
      </c>
      <c r="I766" s="7">
        <f t="shared" si="55"/>
        <v>7.835625157894736</v>
      </c>
      <c r="J766" s="7">
        <f t="shared" si="56"/>
        <v>7.95270717293233</v>
      </c>
      <c r="K766" s="7">
        <f t="shared" si="53"/>
        <v>13.926922904274294</v>
      </c>
    </row>
    <row r="767" spans="1:11" ht="12.75">
      <c r="A767" s="2">
        <v>1934.03</v>
      </c>
      <c r="B767" s="7">
        <v>10.74</v>
      </c>
      <c r="C767" s="7">
        <v>0.4425</v>
      </c>
      <c r="D767" s="7">
        <v>0.4525</v>
      </c>
      <c r="E767" s="7">
        <v>13.3</v>
      </c>
      <c r="F767" s="7">
        <f t="shared" si="57"/>
        <v>1934.208333333276</v>
      </c>
      <c r="G767" s="7">
        <f>G765*10/12+G777*2/12</f>
        <v>3.065</v>
      </c>
      <c r="H767" s="7">
        <f t="shared" si="54"/>
        <v>190.52436992481202</v>
      </c>
      <c r="I767" s="7">
        <f t="shared" si="55"/>
        <v>7.849816917293232</v>
      </c>
      <c r="J767" s="7">
        <f t="shared" si="56"/>
        <v>8.027213909774435</v>
      </c>
      <c r="K767" s="7">
        <f t="shared" si="53"/>
        <v>13.254537629740083</v>
      </c>
    </row>
    <row r="768" spans="1:11" ht="12.75">
      <c r="A768" s="2">
        <v>1934.04</v>
      </c>
      <c r="B768" s="7">
        <v>10.92</v>
      </c>
      <c r="C768" s="7">
        <v>0.4433</v>
      </c>
      <c r="D768" s="7">
        <v>0.4567</v>
      </c>
      <c r="E768" s="7">
        <v>13.3</v>
      </c>
      <c r="F768" s="7">
        <f t="shared" si="57"/>
        <v>1934.2916666666092</v>
      </c>
      <c r="G768" s="7">
        <f>G765*9/12+G777*3/12</f>
        <v>3.0375000000000005</v>
      </c>
      <c r="H768" s="7">
        <f t="shared" si="54"/>
        <v>193.71751578947365</v>
      </c>
      <c r="I768" s="7">
        <f t="shared" si="55"/>
        <v>7.8640086766917285</v>
      </c>
      <c r="J768" s="7">
        <f t="shared" si="56"/>
        <v>8.10172064661654</v>
      </c>
      <c r="K768" s="7">
        <f t="shared" si="53"/>
        <v>13.518389284490093</v>
      </c>
    </row>
    <row r="769" spans="1:11" ht="12.75">
      <c r="A769" s="2">
        <v>1934.05</v>
      </c>
      <c r="B769" s="7">
        <v>9.81</v>
      </c>
      <c r="C769" s="7">
        <v>0.4442</v>
      </c>
      <c r="D769" s="7">
        <v>0.4608</v>
      </c>
      <c r="E769" s="7">
        <v>13.3</v>
      </c>
      <c r="F769" s="7">
        <f t="shared" si="57"/>
        <v>1934.3749999999425</v>
      </c>
      <c r="G769" s="7">
        <f>G765*8/12+G777*4/12</f>
        <v>3.0100000000000002</v>
      </c>
      <c r="H769" s="7">
        <f t="shared" si="54"/>
        <v>174.02644962406012</v>
      </c>
      <c r="I769" s="7">
        <f t="shared" si="55"/>
        <v>7.8799744060150365</v>
      </c>
      <c r="J769" s="7">
        <f t="shared" si="56"/>
        <v>8.174453413533833</v>
      </c>
      <c r="K769" s="7">
        <f aca="true" t="shared" si="58" ref="K769:K832">H769/AVERAGE(J649:J768)</f>
        <v>12.181583235024021</v>
      </c>
    </row>
    <row r="770" spans="1:11" ht="12.75">
      <c r="A770" s="2">
        <v>1934.06</v>
      </c>
      <c r="B770" s="7">
        <v>9.94</v>
      </c>
      <c r="C770" s="7">
        <v>0.445</v>
      </c>
      <c r="D770" s="7">
        <v>0.465</v>
      </c>
      <c r="E770" s="7">
        <v>13.4</v>
      </c>
      <c r="F770" s="7">
        <f t="shared" si="57"/>
        <v>1934.4583333332757</v>
      </c>
      <c r="G770" s="7">
        <f>G765*7/12+G777*5/12</f>
        <v>2.9825</v>
      </c>
      <c r="H770" s="7">
        <f t="shared" si="54"/>
        <v>175.01669552238806</v>
      </c>
      <c r="I770" s="7">
        <f t="shared" si="55"/>
        <v>7.835254477611939</v>
      </c>
      <c r="J770" s="7">
        <f t="shared" si="56"/>
        <v>8.187400746268656</v>
      </c>
      <c r="K770" s="7">
        <f t="shared" si="58"/>
        <v>12.287726483952428</v>
      </c>
    </row>
    <row r="771" spans="1:11" ht="12.75">
      <c r="A771" s="2">
        <v>1934.07</v>
      </c>
      <c r="B771" s="7">
        <v>9.47</v>
      </c>
      <c r="C771" s="7">
        <v>0.4458</v>
      </c>
      <c r="D771" s="7">
        <v>0.4692</v>
      </c>
      <c r="E771" s="7">
        <v>13.4</v>
      </c>
      <c r="F771" s="7">
        <f t="shared" si="57"/>
        <v>1934.541666666609</v>
      </c>
      <c r="G771" s="7">
        <f>G765*6/12+G777*6/12</f>
        <v>2.955</v>
      </c>
      <c r="H771" s="7">
        <f t="shared" si="54"/>
        <v>166.74125820895523</v>
      </c>
      <c r="I771" s="7">
        <f t="shared" si="55"/>
        <v>7.849340328358207</v>
      </c>
      <c r="J771" s="7">
        <f t="shared" si="56"/>
        <v>8.261351462686568</v>
      </c>
      <c r="K771" s="7">
        <f t="shared" si="58"/>
        <v>11.741524229318246</v>
      </c>
    </row>
    <row r="772" spans="1:11" ht="12.75">
      <c r="A772" s="2">
        <v>1934.08</v>
      </c>
      <c r="B772" s="7">
        <v>9.1</v>
      </c>
      <c r="C772" s="7">
        <v>0.4467</v>
      </c>
      <c r="D772" s="7">
        <v>0.4733</v>
      </c>
      <c r="E772" s="7">
        <v>13.4</v>
      </c>
      <c r="F772" s="7">
        <f t="shared" si="57"/>
        <v>1934.6249999999422</v>
      </c>
      <c r="G772" s="7">
        <f>G765*5/12+G777*7/12</f>
        <v>2.9275</v>
      </c>
      <c r="H772" s="7">
        <f t="shared" si="54"/>
        <v>160.22655223880594</v>
      </c>
      <c r="I772" s="7">
        <f t="shared" si="55"/>
        <v>7.86518691044776</v>
      </c>
      <c r="J772" s="7">
        <f t="shared" si="56"/>
        <v>8.333541447761194</v>
      </c>
      <c r="K772" s="7">
        <f t="shared" si="58"/>
        <v>11.315025981829049</v>
      </c>
    </row>
    <row r="773" spans="1:11" ht="12.75">
      <c r="A773" s="2">
        <v>1934.09</v>
      </c>
      <c r="B773" s="7">
        <v>8.88</v>
      </c>
      <c r="C773" s="7">
        <v>0.4475</v>
      </c>
      <c r="D773" s="7">
        <v>0.4775</v>
      </c>
      <c r="E773" s="7">
        <v>13.6</v>
      </c>
      <c r="F773" s="7">
        <f t="shared" si="57"/>
        <v>1934.7083333332755</v>
      </c>
      <c r="G773" s="7">
        <f>G765*4/12+G777*8/12</f>
        <v>2.9000000000000004</v>
      </c>
      <c r="H773" s="7">
        <f t="shared" si="54"/>
        <v>154.05363529411767</v>
      </c>
      <c r="I773" s="7">
        <f t="shared" si="55"/>
        <v>7.763401102941177</v>
      </c>
      <c r="J773" s="7">
        <f t="shared" si="56"/>
        <v>8.283852573529412</v>
      </c>
      <c r="K773" s="7">
        <f t="shared" si="58"/>
        <v>10.909954083288847</v>
      </c>
    </row>
    <row r="774" spans="1:11" ht="12.75">
      <c r="A774" s="2">
        <v>1934.1</v>
      </c>
      <c r="B774" s="7">
        <v>8.95</v>
      </c>
      <c r="C774" s="7">
        <v>0.4483</v>
      </c>
      <c r="D774" s="7">
        <v>0.4817</v>
      </c>
      <c r="E774" s="7">
        <v>13.5</v>
      </c>
      <c r="F774" s="7">
        <f t="shared" si="57"/>
        <v>1934.7916666666088</v>
      </c>
      <c r="G774" s="7">
        <f>G765*3/12+G777*9/12</f>
        <v>2.8724999999999996</v>
      </c>
      <c r="H774" s="7">
        <f t="shared" si="54"/>
        <v>156.41815555555553</v>
      </c>
      <c r="I774" s="7">
        <f t="shared" si="55"/>
        <v>7.834889288888888</v>
      </c>
      <c r="J774" s="7">
        <f t="shared" si="56"/>
        <v>8.418617377777778</v>
      </c>
      <c r="K774" s="7">
        <f t="shared" si="58"/>
        <v>11.108352605351728</v>
      </c>
    </row>
    <row r="775" spans="1:11" ht="12.75">
      <c r="A775" s="2">
        <v>1934.11</v>
      </c>
      <c r="B775" s="7">
        <v>9.2</v>
      </c>
      <c r="C775" s="7">
        <v>0.4492</v>
      </c>
      <c r="D775" s="7">
        <v>0.4858</v>
      </c>
      <c r="E775" s="7">
        <v>13.5</v>
      </c>
      <c r="F775" s="7">
        <f t="shared" si="57"/>
        <v>1934.874999999942</v>
      </c>
      <c r="G775" s="7">
        <f>G765*2/12+G777*10/12</f>
        <v>2.8449999999999998</v>
      </c>
      <c r="H775" s="7">
        <f t="shared" si="54"/>
        <v>160.78737777777775</v>
      </c>
      <c r="I775" s="7">
        <f t="shared" si="55"/>
        <v>7.850618488888888</v>
      </c>
      <c r="J775" s="7">
        <f t="shared" si="56"/>
        <v>8.490272622222223</v>
      </c>
      <c r="K775" s="7">
        <f t="shared" si="58"/>
        <v>11.448808690205702</v>
      </c>
    </row>
    <row r="776" spans="1:11" ht="12.75">
      <c r="A776" s="2">
        <v>1934.12</v>
      </c>
      <c r="B776" s="7">
        <v>9.26</v>
      </c>
      <c r="C776" s="7">
        <v>0.45</v>
      </c>
      <c r="D776" s="7">
        <v>0.49</v>
      </c>
      <c r="E776" s="7">
        <v>13.4</v>
      </c>
      <c r="F776" s="7">
        <f t="shared" si="57"/>
        <v>1934.9583333332753</v>
      </c>
      <c r="G776" s="7">
        <f>G765*1/12+G777*11/12</f>
        <v>2.8175</v>
      </c>
      <c r="H776" s="7">
        <f t="shared" si="54"/>
        <v>163.04372238805968</v>
      </c>
      <c r="I776" s="7">
        <f t="shared" si="55"/>
        <v>7.92329104477612</v>
      </c>
      <c r="J776" s="7">
        <f t="shared" si="56"/>
        <v>8.627583582089551</v>
      </c>
      <c r="K776" s="7">
        <f t="shared" si="58"/>
        <v>11.63933756647589</v>
      </c>
    </row>
    <row r="777" spans="1:11" ht="12.75">
      <c r="A777" s="2">
        <v>1935.01</v>
      </c>
      <c r="B777" s="7">
        <v>9.26</v>
      </c>
      <c r="C777" s="7">
        <v>0.45</v>
      </c>
      <c r="D777" s="7">
        <v>0.57</v>
      </c>
      <c r="E777" s="7">
        <v>13.6</v>
      </c>
      <c r="F777" s="7">
        <f t="shared" si="57"/>
        <v>1935.0416666666085</v>
      </c>
      <c r="G777" s="7">
        <v>2.79</v>
      </c>
      <c r="H777" s="7">
        <f t="shared" si="54"/>
        <v>160.6460205882353</v>
      </c>
      <c r="I777" s="7">
        <f t="shared" si="55"/>
        <v>7.80677205882353</v>
      </c>
      <c r="J777" s="7">
        <f t="shared" si="56"/>
        <v>9.88857794117647</v>
      </c>
      <c r="K777" s="7">
        <f t="shared" si="58"/>
        <v>11.495907968201601</v>
      </c>
    </row>
    <row r="778" spans="1:11" ht="12.75">
      <c r="A778" s="2">
        <v>1935.02</v>
      </c>
      <c r="B778" s="7">
        <v>8.98</v>
      </c>
      <c r="C778" s="7">
        <v>0.45</v>
      </c>
      <c r="D778" s="7">
        <v>0.65</v>
      </c>
      <c r="E778" s="7">
        <v>13.7</v>
      </c>
      <c r="F778" s="7">
        <f t="shared" si="57"/>
        <v>1935.1249999999418</v>
      </c>
      <c r="G778" s="7">
        <f>G777*11/12+G789*1/12</f>
        <v>2.7783333333333333</v>
      </c>
      <c r="H778" s="7">
        <f aca="true" t="shared" si="59" ref="H778:H841">B778*$E$1716/E778</f>
        <v>154.6513313868613</v>
      </c>
      <c r="I778" s="7">
        <f aca="true" t="shared" si="60" ref="I778:I841">C778*$E$1716/E778</f>
        <v>7.749788321167884</v>
      </c>
      <c r="J778" s="7">
        <f aca="true" t="shared" si="61" ref="J778:J841">D778*$E$1716/E778</f>
        <v>11.194138686131387</v>
      </c>
      <c r="K778" s="7">
        <f t="shared" si="58"/>
        <v>11.087812159055568</v>
      </c>
    </row>
    <row r="779" spans="1:11" ht="12.75">
      <c r="A779" s="2">
        <v>1935.03</v>
      </c>
      <c r="B779" s="7">
        <v>8.41</v>
      </c>
      <c r="C779" s="7">
        <v>0.45</v>
      </c>
      <c r="D779" s="7">
        <v>0.73</v>
      </c>
      <c r="E779" s="7">
        <v>13.7</v>
      </c>
      <c r="F779" s="7">
        <f aca="true" t="shared" si="62" ref="F779:F842">F778+1/12</f>
        <v>1935.208333333275</v>
      </c>
      <c r="G779" s="7">
        <f>G777*10/12+G789*2/12</f>
        <v>2.7666666666666666</v>
      </c>
      <c r="H779" s="7">
        <f t="shared" si="59"/>
        <v>144.83493284671533</v>
      </c>
      <c r="I779" s="7">
        <f t="shared" si="60"/>
        <v>7.749788321167884</v>
      </c>
      <c r="J779" s="7">
        <f t="shared" si="61"/>
        <v>12.571878832116788</v>
      </c>
      <c r="K779" s="7">
        <f t="shared" si="58"/>
        <v>10.398272404790037</v>
      </c>
    </row>
    <row r="780" spans="1:11" ht="12.75">
      <c r="A780" s="2">
        <v>1935.04</v>
      </c>
      <c r="B780" s="7">
        <v>9.04</v>
      </c>
      <c r="C780" s="7">
        <v>0.446667</v>
      </c>
      <c r="D780" s="7">
        <v>0.756667</v>
      </c>
      <c r="E780" s="7">
        <v>13.8</v>
      </c>
      <c r="F780" s="7">
        <f t="shared" si="62"/>
        <v>1935.2916666666083</v>
      </c>
      <c r="G780" s="7">
        <f>G777*9/12+G789*3/12</f>
        <v>2.755</v>
      </c>
      <c r="H780" s="7">
        <f t="shared" si="59"/>
        <v>154.5564869565217</v>
      </c>
      <c r="I780" s="7">
        <f t="shared" si="60"/>
        <v>7.63664627869565</v>
      </c>
      <c r="J780" s="7">
        <f t="shared" si="61"/>
        <v>12.936702800434782</v>
      </c>
      <c r="K780" s="7">
        <f t="shared" si="58"/>
        <v>11.104210207149526</v>
      </c>
    </row>
    <row r="781" spans="1:11" ht="12.75">
      <c r="A781" s="2">
        <v>1935.05</v>
      </c>
      <c r="B781" s="7">
        <v>9.75</v>
      </c>
      <c r="C781" s="7">
        <v>0.443333</v>
      </c>
      <c r="D781" s="7">
        <v>0.783333</v>
      </c>
      <c r="E781" s="7">
        <v>13.8</v>
      </c>
      <c r="F781" s="7">
        <f t="shared" si="62"/>
        <v>1935.3749999999416</v>
      </c>
      <c r="G781" s="7">
        <f>G777*8/12+G789*4/12</f>
        <v>2.743333333333333</v>
      </c>
      <c r="H781" s="7">
        <f t="shared" si="59"/>
        <v>166.69532608695653</v>
      </c>
      <c r="I781" s="7">
        <f t="shared" si="60"/>
        <v>7.579645025652172</v>
      </c>
      <c r="J781" s="7">
        <f t="shared" si="61"/>
        <v>13.392610243043475</v>
      </c>
      <c r="K781" s="7">
        <f t="shared" si="58"/>
        <v>11.985576683480101</v>
      </c>
    </row>
    <row r="782" spans="1:11" ht="12.75">
      <c r="A782" s="2">
        <v>1935.06</v>
      </c>
      <c r="B782" s="7">
        <v>10.12</v>
      </c>
      <c r="C782" s="7">
        <v>0.44</v>
      </c>
      <c r="D782" s="7">
        <v>0.81</v>
      </c>
      <c r="E782" s="7">
        <v>13.7</v>
      </c>
      <c r="F782" s="7">
        <f t="shared" si="62"/>
        <v>1935.4583333332748</v>
      </c>
      <c r="G782" s="7">
        <f>G777*7/12+G789*5/12</f>
        <v>2.731666666666667</v>
      </c>
      <c r="H782" s="7">
        <f t="shared" si="59"/>
        <v>174.28412846715327</v>
      </c>
      <c r="I782" s="7">
        <f t="shared" si="60"/>
        <v>7.577570802919708</v>
      </c>
      <c r="J782" s="7">
        <f t="shared" si="61"/>
        <v>13.94961897810219</v>
      </c>
      <c r="K782" s="7">
        <f t="shared" si="58"/>
        <v>12.539519324443894</v>
      </c>
    </row>
    <row r="783" spans="1:11" ht="12.75">
      <c r="A783" s="2">
        <v>1935.07</v>
      </c>
      <c r="B783" s="7">
        <v>10.65</v>
      </c>
      <c r="C783" s="7">
        <v>0.44</v>
      </c>
      <c r="D783" s="7">
        <v>0.793333</v>
      </c>
      <c r="E783" s="7">
        <v>13.7</v>
      </c>
      <c r="F783" s="7">
        <f t="shared" si="62"/>
        <v>1935.541666666608</v>
      </c>
      <c r="G783" s="7">
        <f>G777*6/12+G789*6/12</f>
        <v>2.72</v>
      </c>
      <c r="H783" s="7">
        <f t="shared" si="59"/>
        <v>183.4116569343066</v>
      </c>
      <c r="I783" s="7">
        <f t="shared" si="60"/>
        <v>7.577570802919708</v>
      </c>
      <c r="J783" s="7">
        <f t="shared" si="61"/>
        <v>13.662584040437956</v>
      </c>
      <c r="K783" s="7">
        <f t="shared" si="58"/>
        <v>13.202137936511019</v>
      </c>
    </row>
    <row r="784" spans="1:11" ht="12.75">
      <c r="A784" s="2">
        <v>1935.08</v>
      </c>
      <c r="B784" s="7">
        <v>11.37</v>
      </c>
      <c r="C784" s="7">
        <v>0.44</v>
      </c>
      <c r="D784" s="7">
        <v>0.776667</v>
      </c>
      <c r="E784" s="7">
        <v>13.7</v>
      </c>
      <c r="F784" s="7">
        <f t="shared" si="62"/>
        <v>1935.6249999999413</v>
      </c>
      <c r="G784" s="7">
        <f>G777*5/12+G789*7/12</f>
        <v>2.708333333333333</v>
      </c>
      <c r="H784" s="7">
        <f t="shared" si="59"/>
        <v>195.81131824817516</v>
      </c>
      <c r="I784" s="7">
        <f t="shared" si="60"/>
        <v>7.577570802919708</v>
      </c>
      <c r="J784" s="7">
        <f t="shared" si="61"/>
        <v>13.375566324525549</v>
      </c>
      <c r="K784" s="7">
        <f t="shared" si="58"/>
        <v>14.10505684666896</v>
      </c>
    </row>
    <row r="785" spans="1:11" ht="12.75">
      <c r="A785" s="2">
        <v>1935.09</v>
      </c>
      <c r="B785" s="7">
        <v>11.61</v>
      </c>
      <c r="C785" s="7">
        <v>0.44</v>
      </c>
      <c r="D785" s="7">
        <v>0.76</v>
      </c>
      <c r="E785" s="7">
        <v>13.7</v>
      </c>
      <c r="F785" s="7">
        <f t="shared" si="62"/>
        <v>1935.7083333332746</v>
      </c>
      <c r="G785" s="7">
        <f>G777*4/12+G789*8/12</f>
        <v>2.6966666666666668</v>
      </c>
      <c r="H785" s="7">
        <f t="shared" si="59"/>
        <v>199.94453868613138</v>
      </c>
      <c r="I785" s="7">
        <f t="shared" si="60"/>
        <v>7.577570802919708</v>
      </c>
      <c r="J785" s="7">
        <f t="shared" si="61"/>
        <v>13.088531386861314</v>
      </c>
      <c r="K785" s="7">
        <f t="shared" si="58"/>
        <v>14.418891702707437</v>
      </c>
    </row>
    <row r="786" spans="1:11" ht="12.75">
      <c r="A786" s="2">
        <v>1935.1</v>
      </c>
      <c r="B786" s="7">
        <v>11.92</v>
      </c>
      <c r="C786" s="7">
        <v>0.45</v>
      </c>
      <c r="D786" s="7">
        <v>0.76</v>
      </c>
      <c r="E786" s="7">
        <v>13.7</v>
      </c>
      <c r="F786" s="7">
        <f t="shared" si="62"/>
        <v>1935.7916666666079</v>
      </c>
      <c r="G786" s="7">
        <f>G777*3/12+G789*9/12</f>
        <v>2.685</v>
      </c>
      <c r="H786" s="7">
        <f t="shared" si="59"/>
        <v>205.28328175182483</v>
      </c>
      <c r="I786" s="7">
        <f t="shared" si="60"/>
        <v>7.749788321167884</v>
      </c>
      <c r="J786" s="7">
        <f t="shared" si="61"/>
        <v>13.088531386861314</v>
      </c>
      <c r="K786" s="7">
        <f t="shared" si="58"/>
        <v>14.826232627114095</v>
      </c>
    </row>
    <row r="787" spans="1:11" ht="12.75">
      <c r="A787" s="2">
        <v>1935.11</v>
      </c>
      <c r="B787" s="7">
        <v>13.04</v>
      </c>
      <c r="C787" s="7">
        <v>0.46</v>
      </c>
      <c r="D787" s="7">
        <v>0.76</v>
      </c>
      <c r="E787" s="7">
        <v>13.8</v>
      </c>
      <c r="F787" s="7">
        <f t="shared" si="62"/>
        <v>1935.874999999941</v>
      </c>
      <c r="G787" s="7">
        <f>G777*2/12+G789*10/12</f>
        <v>2.6733333333333333</v>
      </c>
      <c r="H787" s="7">
        <f t="shared" si="59"/>
        <v>222.94431304347822</v>
      </c>
      <c r="I787" s="7">
        <f t="shared" si="60"/>
        <v>7.864599999999999</v>
      </c>
      <c r="J787" s="7">
        <f t="shared" si="61"/>
        <v>12.993686956521739</v>
      </c>
      <c r="K787" s="7">
        <f t="shared" si="58"/>
        <v>16.129605163251146</v>
      </c>
    </row>
    <row r="788" spans="1:11" ht="12.75">
      <c r="A788" s="2">
        <v>1935.12</v>
      </c>
      <c r="B788" s="7">
        <v>13.04</v>
      </c>
      <c r="C788" s="7">
        <v>0.47</v>
      </c>
      <c r="D788" s="7">
        <v>0.76</v>
      </c>
      <c r="E788" s="7">
        <v>13.8</v>
      </c>
      <c r="F788" s="7">
        <f t="shared" si="62"/>
        <v>1935.9583333332744</v>
      </c>
      <c r="G788" s="7">
        <f>G777*1/12+G789*11/12</f>
        <v>2.6616666666666666</v>
      </c>
      <c r="H788" s="7">
        <f t="shared" si="59"/>
        <v>222.94431304347822</v>
      </c>
      <c r="I788" s="7">
        <f t="shared" si="60"/>
        <v>8.03556956521739</v>
      </c>
      <c r="J788" s="7">
        <f t="shared" si="61"/>
        <v>12.993686956521739</v>
      </c>
      <c r="K788" s="7">
        <f t="shared" si="58"/>
        <v>16.15919271461533</v>
      </c>
    </row>
    <row r="789" spans="1:11" ht="12.75">
      <c r="A789" s="2">
        <v>1936.01</v>
      </c>
      <c r="B789" s="7">
        <v>13.76</v>
      </c>
      <c r="C789" s="7">
        <v>0.48</v>
      </c>
      <c r="D789" s="7">
        <v>0.77</v>
      </c>
      <c r="E789" s="7">
        <v>13.8</v>
      </c>
      <c r="F789" s="7">
        <f t="shared" si="62"/>
        <v>1936.0416666666076</v>
      </c>
      <c r="G789" s="7">
        <v>2.65</v>
      </c>
      <c r="H789" s="7">
        <f t="shared" si="59"/>
        <v>235.25412173913043</v>
      </c>
      <c r="I789" s="7">
        <f t="shared" si="60"/>
        <v>8.206539130434782</v>
      </c>
      <c r="J789" s="7">
        <f t="shared" si="61"/>
        <v>13.16465652173913</v>
      </c>
      <c r="K789" s="7">
        <f t="shared" si="58"/>
        <v>17.08735984599725</v>
      </c>
    </row>
    <row r="790" spans="1:11" ht="12.75">
      <c r="A790" s="2">
        <v>1936.02</v>
      </c>
      <c r="B790" s="7">
        <v>14.55</v>
      </c>
      <c r="C790" s="7">
        <v>0.49</v>
      </c>
      <c r="D790" s="7">
        <v>0.78</v>
      </c>
      <c r="E790" s="7">
        <v>13.8</v>
      </c>
      <c r="F790" s="7">
        <f t="shared" si="62"/>
        <v>1936.1249999999409</v>
      </c>
      <c r="G790" s="7">
        <f>G789*11/12+G801*1/12</f>
        <v>2.6525</v>
      </c>
      <c r="H790" s="7">
        <f t="shared" si="59"/>
        <v>248.76071739130433</v>
      </c>
      <c r="I790" s="7">
        <f t="shared" si="60"/>
        <v>8.377508695652173</v>
      </c>
      <c r="J790" s="7">
        <f t="shared" si="61"/>
        <v>13.335626086956522</v>
      </c>
      <c r="K790" s="7">
        <f t="shared" si="58"/>
        <v>18.10453645951779</v>
      </c>
    </row>
    <row r="791" spans="1:11" ht="12.75">
      <c r="A791" s="2">
        <v>1936.03</v>
      </c>
      <c r="B791" s="7">
        <v>14.86</v>
      </c>
      <c r="C791" s="7">
        <v>0.5</v>
      </c>
      <c r="D791" s="7">
        <v>0.79</v>
      </c>
      <c r="E791" s="7">
        <v>13.7</v>
      </c>
      <c r="F791" s="7">
        <f t="shared" si="62"/>
        <v>1936.2083333332741</v>
      </c>
      <c r="G791" s="7">
        <f>G789*10/12+G801*2/12</f>
        <v>2.6550000000000002</v>
      </c>
      <c r="H791" s="7">
        <f t="shared" si="59"/>
        <v>255.9152321167883</v>
      </c>
      <c r="I791" s="7">
        <f t="shared" si="60"/>
        <v>8.610875912408758</v>
      </c>
      <c r="J791" s="7">
        <f t="shared" si="61"/>
        <v>13.60518394160584</v>
      </c>
      <c r="K791" s="7">
        <f t="shared" si="58"/>
        <v>18.660478203926026</v>
      </c>
    </row>
    <row r="792" spans="1:11" ht="12.75">
      <c r="A792" s="2">
        <v>1936.04</v>
      </c>
      <c r="B792" s="7">
        <v>14.88</v>
      </c>
      <c r="C792" s="7">
        <v>0.516667</v>
      </c>
      <c r="D792" s="7">
        <v>0.82</v>
      </c>
      <c r="E792" s="7">
        <v>13.7</v>
      </c>
      <c r="F792" s="7">
        <f t="shared" si="62"/>
        <v>1936.2916666666074</v>
      </c>
      <c r="G792" s="7">
        <f>G789*9/12+G801*3/12</f>
        <v>2.6574999999999998</v>
      </c>
      <c r="H792" s="7">
        <f t="shared" si="59"/>
        <v>256.2596671532847</v>
      </c>
      <c r="I792" s="7">
        <f t="shared" si="60"/>
        <v>8.897910850072993</v>
      </c>
      <c r="J792" s="7">
        <f t="shared" si="61"/>
        <v>14.121836496350365</v>
      </c>
      <c r="K792" s="7">
        <f t="shared" si="58"/>
        <v>18.718999665151493</v>
      </c>
    </row>
    <row r="793" spans="1:11" ht="12.75">
      <c r="A793" s="2">
        <v>1936.05</v>
      </c>
      <c r="B793" s="7">
        <v>14.09</v>
      </c>
      <c r="C793" s="7">
        <v>0.533333</v>
      </c>
      <c r="D793" s="7">
        <v>0.85</v>
      </c>
      <c r="E793" s="7">
        <v>13.7</v>
      </c>
      <c r="F793" s="7">
        <f t="shared" si="62"/>
        <v>1936.3749999999407</v>
      </c>
      <c r="G793" s="7">
        <f>G789*8/12+G801*4/12</f>
        <v>2.66</v>
      </c>
      <c r="H793" s="7">
        <f t="shared" si="59"/>
        <v>242.65448321167884</v>
      </c>
      <c r="I793" s="7">
        <f t="shared" si="60"/>
        <v>9.1849285659854</v>
      </c>
      <c r="J793" s="7">
        <f t="shared" si="61"/>
        <v>14.63848905109489</v>
      </c>
      <c r="K793" s="7">
        <f t="shared" si="58"/>
        <v>17.75019251932864</v>
      </c>
    </row>
    <row r="794" spans="1:11" ht="12.75">
      <c r="A794" s="2">
        <v>1936.06</v>
      </c>
      <c r="B794" s="7">
        <v>14.69</v>
      </c>
      <c r="C794" s="7">
        <v>0.55</v>
      </c>
      <c r="D794" s="7">
        <v>0.88</v>
      </c>
      <c r="E794" s="7">
        <v>13.8</v>
      </c>
      <c r="F794" s="7">
        <f t="shared" si="62"/>
        <v>1936.458333333274</v>
      </c>
      <c r="G794" s="7">
        <f>G789*7/12+G801*5/12</f>
        <v>2.6625</v>
      </c>
      <c r="H794" s="7">
        <f t="shared" si="59"/>
        <v>251.15429130434777</v>
      </c>
      <c r="I794" s="7">
        <f t="shared" si="60"/>
        <v>9.403326086956522</v>
      </c>
      <c r="J794" s="7">
        <f t="shared" si="61"/>
        <v>15.045321739130435</v>
      </c>
      <c r="K794" s="7">
        <f t="shared" si="58"/>
        <v>18.39300106583134</v>
      </c>
    </row>
    <row r="795" spans="1:11" ht="12.75">
      <c r="A795" s="2">
        <v>1936.07</v>
      </c>
      <c r="B795" s="7">
        <v>15.56</v>
      </c>
      <c r="C795" s="7">
        <v>0.57</v>
      </c>
      <c r="D795" s="7">
        <v>0.9</v>
      </c>
      <c r="E795" s="7">
        <v>13.9</v>
      </c>
      <c r="F795" s="7">
        <f t="shared" si="62"/>
        <v>1936.5416666666072</v>
      </c>
      <c r="G795" s="7">
        <f>G789*6/12+G801*6/12</f>
        <v>2.665</v>
      </c>
      <c r="H795" s="7">
        <f t="shared" si="59"/>
        <v>264.11476834532374</v>
      </c>
      <c r="I795" s="7">
        <f t="shared" si="60"/>
        <v>9.675155395683452</v>
      </c>
      <c r="J795" s="7">
        <f t="shared" si="61"/>
        <v>15.276561151079136</v>
      </c>
      <c r="K795" s="7">
        <f t="shared" si="58"/>
        <v>19.360464512319133</v>
      </c>
    </row>
    <row r="796" spans="1:11" ht="12.75">
      <c r="A796" s="2">
        <v>1936.08</v>
      </c>
      <c r="B796" s="7">
        <v>15.87</v>
      </c>
      <c r="C796" s="7">
        <v>0.59</v>
      </c>
      <c r="D796" s="7">
        <v>0.92</v>
      </c>
      <c r="E796" s="7">
        <v>14</v>
      </c>
      <c r="F796" s="7">
        <f t="shared" si="62"/>
        <v>1936.6249999999404</v>
      </c>
      <c r="G796" s="7">
        <f>G789*5/12+G801*7/12</f>
        <v>2.6675000000000004</v>
      </c>
      <c r="H796" s="7">
        <f t="shared" si="59"/>
        <v>267.4525757142857</v>
      </c>
      <c r="I796" s="7">
        <f t="shared" si="60"/>
        <v>9.943101428571428</v>
      </c>
      <c r="J796" s="7">
        <f t="shared" si="61"/>
        <v>15.504497142857144</v>
      </c>
      <c r="K796" s="7">
        <f t="shared" si="58"/>
        <v>19.62306016298375</v>
      </c>
    </row>
    <row r="797" spans="1:11" ht="12.75">
      <c r="A797" s="2">
        <v>1936.09</v>
      </c>
      <c r="B797" s="7">
        <v>16.05</v>
      </c>
      <c r="C797" s="7">
        <v>0.61</v>
      </c>
      <c r="D797" s="7">
        <v>0.94</v>
      </c>
      <c r="E797" s="7">
        <v>14</v>
      </c>
      <c r="F797" s="7">
        <f t="shared" si="62"/>
        <v>1936.7083333332737</v>
      </c>
      <c r="G797" s="7">
        <f>G789*4/12+G801*8/12</f>
        <v>2.67</v>
      </c>
      <c r="H797" s="7">
        <f t="shared" si="59"/>
        <v>270.4860642857143</v>
      </c>
      <c r="I797" s="7">
        <f t="shared" si="60"/>
        <v>10.280155714285714</v>
      </c>
      <c r="J797" s="7">
        <f t="shared" si="61"/>
        <v>15.841551428571426</v>
      </c>
      <c r="K797" s="7">
        <f t="shared" si="58"/>
        <v>19.862024243287628</v>
      </c>
    </row>
    <row r="798" spans="1:11" ht="12.75">
      <c r="A798" s="2">
        <v>1936.1</v>
      </c>
      <c r="B798" s="7">
        <v>16.89</v>
      </c>
      <c r="C798" s="7">
        <v>0.646667</v>
      </c>
      <c r="D798" s="7">
        <v>0.966667</v>
      </c>
      <c r="E798" s="7">
        <v>14</v>
      </c>
      <c r="F798" s="7">
        <f t="shared" si="62"/>
        <v>1936.791666666607</v>
      </c>
      <c r="G798" s="7">
        <f>G789*3/12+G801*9/12</f>
        <v>2.6725000000000003</v>
      </c>
      <c r="H798" s="7">
        <f t="shared" si="59"/>
        <v>284.6423442857143</v>
      </c>
      <c r="I798" s="7">
        <f t="shared" si="60"/>
        <v>10.898094189</v>
      </c>
      <c r="J798" s="7">
        <f t="shared" si="61"/>
        <v>16.290962760428574</v>
      </c>
      <c r="K798" s="7">
        <f t="shared" si="58"/>
        <v>20.913091852533114</v>
      </c>
    </row>
    <row r="799" spans="1:11" ht="12.75">
      <c r="A799" s="2">
        <v>1936.11</v>
      </c>
      <c r="B799" s="7">
        <v>17.36</v>
      </c>
      <c r="C799" s="7">
        <v>0.683333</v>
      </c>
      <c r="D799" s="7">
        <v>0.993333</v>
      </c>
      <c r="E799" s="7">
        <v>14</v>
      </c>
      <c r="F799" s="7">
        <f t="shared" si="62"/>
        <v>1936.8749999999402</v>
      </c>
      <c r="G799" s="7">
        <f>G789*2/12+G801*10/12</f>
        <v>2.675</v>
      </c>
      <c r="H799" s="7">
        <f t="shared" si="59"/>
        <v>292.56311999999997</v>
      </c>
      <c r="I799" s="7">
        <f t="shared" si="60"/>
        <v>11.516015810999999</v>
      </c>
      <c r="J799" s="7">
        <f t="shared" si="61"/>
        <v>16.740357239571427</v>
      </c>
      <c r="K799" s="7">
        <f t="shared" si="58"/>
        <v>21.499765341024155</v>
      </c>
    </row>
    <row r="800" spans="1:11" ht="12.75">
      <c r="A800" s="2">
        <v>1936.12</v>
      </c>
      <c r="B800" s="7">
        <v>17.06</v>
      </c>
      <c r="C800" s="7">
        <v>0.72</v>
      </c>
      <c r="D800" s="7">
        <v>1.02</v>
      </c>
      <c r="E800" s="7">
        <v>14</v>
      </c>
      <c r="F800" s="7">
        <f t="shared" si="62"/>
        <v>1936.9583333332735</v>
      </c>
      <c r="G800" s="7">
        <f>G789*1/12+G801*11/12</f>
        <v>2.6774999999999998</v>
      </c>
      <c r="H800" s="7">
        <f t="shared" si="59"/>
        <v>287.5073057142857</v>
      </c>
      <c r="I800" s="7">
        <f t="shared" si="60"/>
        <v>12.133954285714283</v>
      </c>
      <c r="J800" s="7">
        <f t="shared" si="61"/>
        <v>17.18976857142857</v>
      </c>
      <c r="K800" s="7">
        <f t="shared" si="58"/>
        <v>21.125663548155437</v>
      </c>
    </row>
    <row r="801" spans="1:11" ht="12.75">
      <c r="A801" s="2">
        <v>1937.01</v>
      </c>
      <c r="B801" s="7">
        <v>17.59</v>
      </c>
      <c r="C801" s="7">
        <v>0.73</v>
      </c>
      <c r="D801" s="7">
        <v>1.05</v>
      </c>
      <c r="E801" s="7">
        <v>14.1</v>
      </c>
      <c r="F801" s="7">
        <f t="shared" si="62"/>
        <v>1937.0416666666067</v>
      </c>
      <c r="G801" s="7">
        <v>2.68</v>
      </c>
      <c r="H801" s="7">
        <f t="shared" si="59"/>
        <v>294.3368382978723</v>
      </c>
      <c r="I801" s="7">
        <f t="shared" si="60"/>
        <v>12.215229787234042</v>
      </c>
      <c r="J801" s="7">
        <f t="shared" si="61"/>
        <v>17.569851063829788</v>
      </c>
      <c r="K801" s="7">
        <f t="shared" si="58"/>
        <v>21.6187415829535</v>
      </c>
    </row>
    <row r="802" spans="1:11" ht="12.75">
      <c r="A802" s="2">
        <v>1937.02</v>
      </c>
      <c r="B802" s="7">
        <v>18.11</v>
      </c>
      <c r="C802" s="7">
        <v>0.74</v>
      </c>
      <c r="D802" s="7">
        <v>1.08</v>
      </c>
      <c r="E802" s="7">
        <v>14.1</v>
      </c>
      <c r="F802" s="7">
        <f t="shared" si="62"/>
        <v>1937.12499999994</v>
      </c>
      <c r="G802" s="7">
        <f>G801*11/12+G813*1/12</f>
        <v>2.67</v>
      </c>
      <c r="H802" s="7">
        <f t="shared" si="59"/>
        <v>303.0380978723404</v>
      </c>
      <c r="I802" s="7">
        <f t="shared" si="60"/>
        <v>12.382561702127658</v>
      </c>
      <c r="J802" s="7">
        <f t="shared" si="61"/>
        <v>18.07184680851064</v>
      </c>
      <c r="K802" s="7">
        <f t="shared" si="58"/>
        <v>22.244221552805154</v>
      </c>
    </row>
    <row r="803" spans="1:11" ht="12.75">
      <c r="A803" s="2">
        <v>1937.03</v>
      </c>
      <c r="B803" s="7">
        <v>18.09</v>
      </c>
      <c r="C803" s="7">
        <v>0.75</v>
      </c>
      <c r="D803" s="7">
        <v>1.11</v>
      </c>
      <c r="E803" s="7">
        <v>14.2</v>
      </c>
      <c r="F803" s="7">
        <f t="shared" si="62"/>
        <v>1937.2083333332732</v>
      </c>
      <c r="G803" s="7">
        <f>G801*10/12+G813*2/12</f>
        <v>2.66</v>
      </c>
      <c r="H803" s="7">
        <f t="shared" si="59"/>
        <v>300.57171971830985</v>
      </c>
      <c r="I803" s="7">
        <f t="shared" si="60"/>
        <v>12.461514084507042</v>
      </c>
      <c r="J803" s="7">
        <f t="shared" si="61"/>
        <v>18.443040845070424</v>
      </c>
      <c r="K803" s="7">
        <f t="shared" si="58"/>
        <v>22.042197016050572</v>
      </c>
    </row>
    <row r="804" spans="1:11" ht="12.75">
      <c r="A804" s="2">
        <v>1937.04</v>
      </c>
      <c r="B804" s="7">
        <v>17.01</v>
      </c>
      <c r="C804" s="7">
        <v>0.78</v>
      </c>
      <c r="D804" s="7">
        <v>1.13</v>
      </c>
      <c r="E804" s="7">
        <v>14.3</v>
      </c>
      <c r="F804" s="7">
        <f t="shared" si="62"/>
        <v>1937.2916666666065</v>
      </c>
      <c r="G804" s="7">
        <f>G801*9/12+G813*3/12</f>
        <v>2.6500000000000004</v>
      </c>
      <c r="H804" s="7">
        <f t="shared" si="59"/>
        <v>280.6507258741259</v>
      </c>
      <c r="I804" s="7">
        <f t="shared" si="60"/>
        <v>12.869345454545455</v>
      </c>
      <c r="J804" s="7">
        <f t="shared" si="61"/>
        <v>18.644051748251744</v>
      </c>
      <c r="K804" s="7">
        <f t="shared" si="58"/>
        <v>20.556579457432854</v>
      </c>
    </row>
    <row r="805" spans="1:11" ht="12.75">
      <c r="A805" s="2">
        <v>1937.05</v>
      </c>
      <c r="B805" s="7">
        <v>16.25</v>
      </c>
      <c r="C805" s="7">
        <v>0.81</v>
      </c>
      <c r="D805" s="7">
        <v>1.15</v>
      </c>
      <c r="E805" s="7">
        <v>14.4</v>
      </c>
      <c r="F805" s="7">
        <f t="shared" si="62"/>
        <v>1937.3749999999397</v>
      </c>
      <c r="G805" s="7">
        <f>G801*8/12+G813*4/12</f>
        <v>2.64</v>
      </c>
      <c r="H805" s="7">
        <f t="shared" si="59"/>
        <v>266.2494791666667</v>
      </c>
      <c r="I805" s="7">
        <f t="shared" si="60"/>
        <v>13.2715125</v>
      </c>
      <c r="J805" s="7">
        <f t="shared" si="61"/>
        <v>18.84227083333333</v>
      </c>
      <c r="K805" s="7">
        <f t="shared" si="58"/>
        <v>19.4741746865721</v>
      </c>
    </row>
    <row r="806" spans="1:11" ht="12.75">
      <c r="A806" s="2">
        <v>1937.06</v>
      </c>
      <c r="B806" s="7">
        <v>15.64</v>
      </c>
      <c r="C806" s="7">
        <v>0.84</v>
      </c>
      <c r="D806" s="7">
        <v>1.17</v>
      </c>
      <c r="E806" s="7">
        <v>14.4</v>
      </c>
      <c r="F806" s="7">
        <f t="shared" si="62"/>
        <v>1937.458333333273</v>
      </c>
      <c r="G806" s="7">
        <f>G801*7/12+G813*5/12</f>
        <v>2.63</v>
      </c>
      <c r="H806" s="7">
        <f t="shared" si="59"/>
        <v>256.25488333333334</v>
      </c>
      <c r="I806" s="7">
        <f t="shared" si="60"/>
        <v>13.76305</v>
      </c>
      <c r="J806" s="7">
        <f t="shared" si="61"/>
        <v>19.169962499999997</v>
      </c>
      <c r="K806" s="7">
        <f t="shared" si="58"/>
        <v>18.711659960364955</v>
      </c>
    </row>
    <row r="807" spans="1:11" ht="12.75">
      <c r="A807" s="2">
        <v>1937.07</v>
      </c>
      <c r="B807" s="7">
        <v>16.57</v>
      </c>
      <c r="C807" s="7">
        <v>0.816667</v>
      </c>
      <c r="D807" s="7">
        <v>1.18667</v>
      </c>
      <c r="E807" s="7">
        <v>14.5</v>
      </c>
      <c r="F807" s="7">
        <f t="shared" si="62"/>
        <v>1937.5416666666063</v>
      </c>
      <c r="G807" s="7">
        <f>G801*6/12+G813*6/12</f>
        <v>2.62</v>
      </c>
      <c r="H807" s="7">
        <f t="shared" si="59"/>
        <v>269.62018344827584</v>
      </c>
      <c r="I807" s="7">
        <f t="shared" si="60"/>
        <v>13.288467492827586</v>
      </c>
      <c r="J807" s="7">
        <f t="shared" si="61"/>
        <v>19.30900320413793</v>
      </c>
      <c r="K807" s="7">
        <f t="shared" si="58"/>
        <v>19.64672327960762</v>
      </c>
    </row>
    <row r="808" spans="1:11" ht="12.75">
      <c r="A808" s="2">
        <v>1937.08</v>
      </c>
      <c r="B808" s="7">
        <v>16.74</v>
      </c>
      <c r="C808" s="7">
        <v>0.793333</v>
      </c>
      <c r="D808" s="7">
        <v>1.20333</v>
      </c>
      <c r="E808" s="7">
        <v>14.5</v>
      </c>
      <c r="F808" s="7">
        <f t="shared" si="62"/>
        <v>1937.6249999999395</v>
      </c>
      <c r="G808" s="7">
        <f>G801*5/12+G813*7/12</f>
        <v>2.6100000000000003</v>
      </c>
      <c r="H808" s="7">
        <f t="shared" si="59"/>
        <v>272.38635310344824</v>
      </c>
      <c r="I808" s="7">
        <f t="shared" si="60"/>
        <v>12.90878630027586</v>
      </c>
      <c r="J808" s="7">
        <f t="shared" si="61"/>
        <v>19.580087830344826</v>
      </c>
      <c r="K808" s="7">
        <f t="shared" si="58"/>
        <v>19.806982577380957</v>
      </c>
    </row>
    <row r="809" spans="1:11" ht="12.75">
      <c r="A809" s="2">
        <v>1937.09</v>
      </c>
      <c r="B809" s="7">
        <v>14.37</v>
      </c>
      <c r="C809" s="7">
        <v>0.77</v>
      </c>
      <c r="D809" s="7">
        <v>1.22</v>
      </c>
      <c r="E809" s="7">
        <v>14.6</v>
      </c>
      <c r="F809" s="7">
        <f t="shared" si="62"/>
        <v>1937.7083333332728</v>
      </c>
      <c r="G809" s="7">
        <f>G801*4/12+G813*8/12</f>
        <v>2.6</v>
      </c>
      <c r="H809" s="7">
        <f t="shared" si="59"/>
        <v>232.22116849315066</v>
      </c>
      <c r="I809" s="7">
        <f t="shared" si="60"/>
        <v>12.443305479452055</v>
      </c>
      <c r="J809" s="7">
        <f t="shared" si="61"/>
        <v>19.71536712328767</v>
      </c>
      <c r="K809" s="7">
        <f t="shared" si="58"/>
        <v>16.847882862705802</v>
      </c>
    </row>
    <row r="810" spans="1:11" ht="12.75">
      <c r="A810" s="2">
        <v>1937.1</v>
      </c>
      <c r="B810" s="7">
        <v>12.28</v>
      </c>
      <c r="C810" s="7">
        <v>0.78</v>
      </c>
      <c r="D810" s="7">
        <v>1.19</v>
      </c>
      <c r="E810" s="7">
        <v>14.6</v>
      </c>
      <c r="F810" s="7">
        <f t="shared" si="62"/>
        <v>1937.791666666606</v>
      </c>
      <c r="G810" s="7">
        <f>G801*3/12+G813*9/12</f>
        <v>2.59</v>
      </c>
      <c r="H810" s="7">
        <f t="shared" si="59"/>
        <v>198.4464821917808</v>
      </c>
      <c r="I810" s="7">
        <f t="shared" si="60"/>
        <v>12.60490684931507</v>
      </c>
      <c r="J810" s="7">
        <f t="shared" si="61"/>
        <v>19.230563013698628</v>
      </c>
      <c r="K810" s="7">
        <f t="shared" si="58"/>
        <v>14.361659574753356</v>
      </c>
    </row>
    <row r="811" spans="1:11" ht="12.75">
      <c r="A811" s="2">
        <v>1937.11</v>
      </c>
      <c r="B811" s="7">
        <v>11.2</v>
      </c>
      <c r="C811" s="7">
        <v>0.79</v>
      </c>
      <c r="D811" s="7">
        <v>1.16</v>
      </c>
      <c r="E811" s="7">
        <v>14.5</v>
      </c>
      <c r="F811" s="7">
        <f t="shared" si="62"/>
        <v>1937.8749999999393</v>
      </c>
      <c r="G811" s="7">
        <f>G801*2/12+G813*10/12</f>
        <v>2.58</v>
      </c>
      <c r="H811" s="7">
        <f t="shared" si="59"/>
        <v>182.24176551724133</v>
      </c>
      <c r="I811" s="7">
        <f t="shared" si="60"/>
        <v>12.854553103448275</v>
      </c>
      <c r="J811" s="7">
        <f t="shared" si="61"/>
        <v>18.87504</v>
      </c>
      <c r="K811" s="7">
        <f t="shared" si="58"/>
        <v>13.15811916648606</v>
      </c>
    </row>
    <row r="812" spans="1:11" ht="12.75">
      <c r="A812" s="2">
        <v>1937.12</v>
      </c>
      <c r="B812" s="7">
        <v>11.02</v>
      </c>
      <c r="C812" s="7">
        <v>0.8</v>
      </c>
      <c r="D812" s="7">
        <v>1.13</v>
      </c>
      <c r="E812" s="7">
        <v>14.4</v>
      </c>
      <c r="F812" s="7">
        <f t="shared" si="62"/>
        <v>1937.9583333332725</v>
      </c>
      <c r="G812" s="7">
        <f>G801*1/12+G813*11/12</f>
        <v>2.57</v>
      </c>
      <c r="H812" s="7">
        <f t="shared" si="59"/>
        <v>180.55810833333334</v>
      </c>
      <c r="I812" s="7">
        <f t="shared" si="60"/>
        <v>13.107666666666667</v>
      </c>
      <c r="J812" s="7">
        <f t="shared" si="61"/>
        <v>18.51457916666666</v>
      </c>
      <c r="K812" s="7">
        <f t="shared" si="58"/>
        <v>13.008483033706137</v>
      </c>
    </row>
    <row r="813" spans="1:11" ht="12.75">
      <c r="A813" s="2">
        <v>1938.01</v>
      </c>
      <c r="B813" s="7">
        <v>11.31</v>
      </c>
      <c r="C813" s="7">
        <v>0.793333</v>
      </c>
      <c r="D813" s="7">
        <v>1.07667</v>
      </c>
      <c r="E813" s="7">
        <v>14.2</v>
      </c>
      <c r="F813" s="7">
        <f t="shared" si="62"/>
        <v>1938.0416666666058</v>
      </c>
      <c r="G813" s="7">
        <v>2.56</v>
      </c>
      <c r="H813" s="7">
        <f t="shared" si="59"/>
        <v>187.9196323943662</v>
      </c>
      <c r="I813" s="7">
        <f t="shared" si="60"/>
        <v>13.181507137605633</v>
      </c>
      <c r="J813" s="7">
        <f t="shared" si="61"/>
        <v>17.88925115915493</v>
      </c>
      <c r="K813" s="7">
        <f t="shared" si="58"/>
        <v>13.511461918562413</v>
      </c>
    </row>
    <row r="814" spans="1:11" ht="12.75">
      <c r="A814" s="2">
        <v>1938.02</v>
      </c>
      <c r="B814" s="7">
        <v>11.04</v>
      </c>
      <c r="C814" s="7">
        <v>0.786667</v>
      </c>
      <c r="D814" s="7">
        <v>1.02333</v>
      </c>
      <c r="E814" s="7">
        <v>14.1</v>
      </c>
      <c r="F814" s="7">
        <f t="shared" si="62"/>
        <v>1938.124999999939</v>
      </c>
      <c r="G814" s="7">
        <f>G813*11/12+G825*1/12</f>
        <v>2.5433333333333334</v>
      </c>
      <c r="H814" s="7">
        <f t="shared" si="59"/>
        <v>184.73443404255318</v>
      </c>
      <c r="I814" s="7">
        <f t="shared" si="60"/>
        <v>13.163449549361701</v>
      </c>
      <c r="J814" s="7">
        <f t="shared" si="61"/>
        <v>17.12357684680851</v>
      </c>
      <c r="K814" s="7">
        <f t="shared" si="58"/>
        <v>13.263076236460863</v>
      </c>
    </row>
    <row r="815" spans="1:11" ht="12.75">
      <c r="A815" s="2">
        <v>1938.03</v>
      </c>
      <c r="B815" s="7">
        <v>10.31</v>
      </c>
      <c r="C815" s="7">
        <v>0.78</v>
      </c>
      <c r="D815" s="7">
        <v>0.97</v>
      </c>
      <c r="E815" s="7">
        <v>14.1</v>
      </c>
      <c r="F815" s="7">
        <f t="shared" si="62"/>
        <v>1938.2083333332723</v>
      </c>
      <c r="G815" s="7">
        <f>G813*10/12+G825*2/12</f>
        <v>2.5266666666666664</v>
      </c>
      <c r="H815" s="7">
        <f t="shared" si="59"/>
        <v>172.51920425531915</v>
      </c>
      <c r="I815" s="7">
        <f t="shared" si="60"/>
        <v>13.051889361702129</v>
      </c>
      <c r="J815" s="7">
        <f t="shared" si="61"/>
        <v>16.23119574468085</v>
      </c>
      <c r="K815" s="7">
        <f t="shared" si="58"/>
        <v>12.377286234697682</v>
      </c>
    </row>
    <row r="816" spans="1:11" ht="12.75">
      <c r="A816" s="2">
        <v>1938.04</v>
      </c>
      <c r="B816" s="7">
        <v>9.89</v>
      </c>
      <c r="C816" s="7">
        <v>0.766667</v>
      </c>
      <c r="D816" s="7">
        <v>0.903333</v>
      </c>
      <c r="E816" s="7">
        <v>14.2</v>
      </c>
      <c r="F816" s="7">
        <f t="shared" si="62"/>
        <v>1938.2916666666056</v>
      </c>
      <c r="G816" s="7">
        <f>G813*9/12+G825*3/12</f>
        <v>2.51</v>
      </c>
      <c r="H816" s="7">
        <f t="shared" si="59"/>
        <v>164.32583239436622</v>
      </c>
      <c r="I816" s="7">
        <f t="shared" si="60"/>
        <v>12.738442158169013</v>
      </c>
      <c r="J816" s="7">
        <f t="shared" si="61"/>
        <v>15.009195870000001</v>
      </c>
      <c r="K816" s="7">
        <f t="shared" si="58"/>
        <v>11.78951772068418</v>
      </c>
    </row>
    <row r="817" spans="1:11" ht="12.75">
      <c r="A817" s="2">
        <v>1938.05</v>
      </c>
      <c r="B817" s="7">
        <v>9.98</v>
      </c>
      <c r="C817" s="7">
        <v>0.753333</v>
      </c>
      <c r="D817" s="7">
        <v>0.836667</v>
      </c>
      <c r="E817" s="7">
        <v>14.1</v>
      </c>
      <c r="F817" s="7">
        <f t="shared" si="62"/>
        <v>1938.3749999999388</v>
      </c>
      <c r="G817" s="7">
        <f>G813*8/12+G825*4/12</f>
        <v>2.493333333333333</v>
      </c>
      <c r="H817" s="7">
        <f t="shared" si="59"/>
        <v>166.9972510638298</v>
      </c>
      <c r="I817" s="7">
        <f t="shared" si="60"/>
        <v>12.60566534425532</v>
      </c>
      <c r="J817" s="7">
        <f t="shared" si="61"/>
        <v>14.000109123829787</v>
      </c>
      <c r="K817" s="7">
        <f t="shared" si="58"/>
        <v>11.99227593054569</v>
      </c>
    </row>
    <row r="818" spans="1:11" ht="12.75">
      <c r="A818" s="2">
        <v>1938.06</v>
      </c>
      <c r="B818" s="7">
        <v>10.21</v>
      </c>
      <c r="C818" s="7">
        <v>0.74</v>
      </c>
      <c r="D818" s="7">
        <v>0.77</v>
      </c>
      <c r="E818" s="7">
        <v>14.1</v>
      </c>
      <c r="F818" s="7">
        <f t="shared" si="62"/>
        <v>1938.458333333272</v>
      </c>
      <c r="G818" s="7">
        <f>G813*7/12+G825*5/12</f>
        <v>2.4766666666666666</v>
      </c>
      <c r="H818" s="7">
        <f t="shared" si="59"/>
        <v>170.845885106383</v>
      </c>
      <c r="I818" s="7">
        <f t="shared" si="60"/>
        <v>12.382561702127658</v>
      </c>
      <c r="J818" s="7">
        <f t="shared" si="61"/>
        <v>12.884557446808511</v>
      </c>
      <c r="K818" s="7">
        <f t="shared" si="58"/>
        <v>12.288966307788126</v>
      </c>
    </row>
    <row r="819" spans="1:11" ht="12.75">
      <c r="A819" s="2">
        <v>1938.07</v>
      </c>
      <c r="B819" s="7">
        <v>12.24</v>
      </c>
      <c r="C819" s="7">
        <v>0.713333</v>
      </c>
      <c r="D819" s="7">
        <v>0.72</v>
      </c>
      <c r="E819" s="7">
        <v>14.1</v>
      </c>
      <c r="F819" s="7">
        <f t="shared" si="62"/>
        <v>1938.5416666666054</v>
      </c>
      <c r="G819" s="7">
        <f>G813*6/12+G825*6/12</f>
        <v>2.46</v>
      </c>
      <c r="H819" s="7">
        <f t="shared" si="59"/>
        <v>204.81426382978725</v>
      </c>
      <c r="I819" s="7">
        <f t="shared" si="60"/>
        <v>11.93633768468085</v>
      </c>
      <c r="J819" s="7">
        <f t="shared" si="61"/>
        <v>12.047897872340425</v>
      </c>
      <c r="K819" s="7">
        <f t="shared" si="58"/>
        <v>14.77032801749206</v>
      </c>
    </row>
    <row r="820" spans="1:11" ht="12.75">
      <c r="A820" s="2">
        <v>1938.08</v>
      </c>
      <c r="B820" s="7">
        <v>12.31</v>
      </c>
      <c r="C820" s="7">
        <v>0.686667</v>
      </c>
      <c r="D820" s="7">
        <v>0.67</v>
      </c>
      <c r="E820" s="7">
        <v>14.1</v>
      </c>
      <c r="F820" s="7">
        <f t="shared" si="62"/>
        <v>1938.6249999999386</v>
      </c>
      <c r="G820" s="7">
        <f>G813*5/12+G825*7/12</f>
        <v>2.4433333333333334</v>
      </c>
      <c r="H820" s="7">
        <f t="shared" si="59"/>
        <v>205.98558723404255</v>
      </c>
      <c r="I820" s="7">
        <f t="shared" si="60"/>
        <v>11.490130400425532</v>
      </c>
      <c r="J820" s="7">
        <f t="shared" si="61"/>
        <v>11.211238297872342</v>
      </c>
      <c r="K820" s="7">
        <f t="shared" si="58"/>
        <v>14.903588512604362</v>
      </c>
    </row>
    <row r="821" spans="1:11" ht="12.75">
      <c r="A821" s="2">
        <v>1938.09</v>
      </c>
      <c r="B821" s="7">
        <v>11.75</v>
      </c>
      <c r="C821" s="7">
        <v>0.66</v>
      </c>
      <c r="D821" s="7">
        <v>0.62</v>
      </c>
      <c r="E821" s="7">
        <v>14.1</v>
      </c>
      <c r="F821" s="7">
        <f t="shared" si="62"/>
        <v>1938.7083333332719</v>
      </c>
      <c r="G821" s="7">
        <f>G813*4/12+G825*8/12</f>
        <v>2.4266666666666667</v>
      </c>
      <c r="H821" s="7">
        <f t="shared" si="59"/>
        <v>196.61499999999998</v>
      </c>
      <c r="I821" s="7">
        <f t="shared" si="60"/>
        <v>11.043906382978722</v>
      </c>
      <c r="J821" s="7">
        <f t="shared" si="61"/>
        <v>10.374578723404255</v>
      </c>
      <c r="K821" s="7">
        <f t="shared" si="58"/>
        <v>14.282330508639966</v>
      </c>
    </row>
    <row r="822" spans="1:11" ht="12.75">
      <c r="A822" s="2">
        <v>1938.1</v>
      </c>
      <c r="B822" s="7">
        <v>13.06</v>
      </c>
      <c r="C822" s="7">
        <v>0.61</v>
      </c>
      <c r="D822" s="7">
        <v>0.626667</v>
      </c>
      <c r="E822" s="7">
        <v>14</v>
      </c>
      <c r="F822" s="7">
        <f t="shared" si="62"/>
        <v>1938.7916666666051</v>
      </c>
      <c r="G822" s="7">
        <f>G813*3/12+G825*9/12</f>
        <v>2.4099999999999997</v>
      </c>
      <c r="H822" s="7">
        <f t="shared" si="59"/>
        <v>220.09644857142857</v>
      </c>
      <c r="I822" s="7">
        <f t="shared" si="60"/>
        <v>10.280155714285714</v>
      </c>
      <c r="J822" s="7">
        <f t="shared" si="61"/>
        <v>10.561039903285714</v>
      </c>
      <c r="K822" s="7">
        <f t="shared" si="58"/>
        <v>16.061147643333435</v>
      </c>
    </row>
    <row r="823" spans="1:11" ht="12.75">
      <c r="A823" s="2">
        <v>1938.11</v>
      </c>
      <c r="B823" s="7">
        <v>13.07</v>
      </c>
      <c r="C823" s="7">
        <v>0.56</v>
      </c>
      <c r="D823" s="7">
        <v>0.633333</v>
      </c>
      <c r="E823" s="7">
        <v>14</v>
      </c>
      <c r="F823" s="7">
        <f t="shared" si="62"/>
        <v>1938.8749999999384</v>
      </c>
      <c r="G823" s="7">
        <f>G813*2/12+G825*10/12</f>
        <v>2.393333333333333</v>
      </c>
      <c r="H823" s="7">
        <f t="shared" si="59"/>
        <v>220.26497571428573</v>
      </c>
      <c r="I823" s="7">
        <f t="shared" si="60"/>
        <v>9.437520000000001</v>
      </c>
      <c r="J823" s="7">
        <f t="shared" si="61"/>
        <v>10.673380096714286</v>
      </c>
      <c r="K823" s="7">
        <f t="shared" si="58"/>
        <v>16.149571800715503</v>
      </c>
    </row>
    <row r="824" spans="1:11" ht="12.75">
      <c r="A824" s="2">
        <v>1938.12</v>
      </c>
      <c r="B824" s="7">
        <v>12.69</v>
      </c>
      <c r="C824" s="7">
        <v>0.51</v>
      </c>
      <c r="D824" s="7">
        <v>0.64</v>
      </c>
      <c r="E824" s="7">
        <v>14</v>
      </c>
      <c r="F824" s="7">
        <f t="shared" si="62"/>
        <v>1938.9583333332716</v>
      </c>
      <c r="G824" s="7">
        <f>G813*1/12+G825*11/12</f>
        <v>2.3766666666666665</v>
      </c>
      <c r="H824" s="7">
        <f t="shared" si="59"/>
        <v>213.86094428571428</v>
      </c>
      <c r="I824" s="7">
        <f t="shared" si="60"/>
        <v>8.594884285714285</v>
      </c>
      <c r="J824" s="7">
        <f t="shared" si="61"/>
        <v>10.785737142857142</v>
      </c>
      <c r="K824" s="7">
        <f t="shared" si="58"/>
        <v>15.756484438993999</v>
      </c>
    </row>
    <row r="825" spans="1:11" ht="12.75">
      <c r="A825" s="2">
        <v>1939.01</v>
      </c>
      <c r="B825" s="7">
        <v>12.5</v>
      </c>
      <c r="C825" s="7">
        <v>0.513333</v>
      </c>
      <c r="D825" s="7">
        <v>0.663333</v>
      </c>
      <c r="E825" s="7">
        <v>14</v>
      </c>
      <c r="F825" s="7">
        <f t="shared" si="62"/>
        <v>1939.041666666605</v>
      </c>
      <c r="G825" s="7">
        <v>2.36</v>
      </c>
      <c r="H825" s="7">
        <f t="shared" si="59"/>
        <v>210.65892857142856</v>
      </c>
      <c r="I825" s="7">
        <f t="shared" si="60"/>
        <v>8.651054382428573</v>
      </c>
      <c r="J825" s="7">
        <f t="shared" si="61"/>
        <v>11.178961525285713</v>
      </c>
      <c r="K825" s="7">
        <f t="shared" si="58"/>
        <v>15.599634410919279</v>
      </c>
    </row>
    <row r="826" spans="1:11" ht="12.75">
      <c r="A826" s="2">
        <v>1939.02</v>
      </c>
      <c r="B826" s="7">
        <v>12.4</v>
      </c>
      <c r="C826" s="7">
        <v>0.516667</v>
      </c>
      <c r="D826" s="7">
        <v>0.686667</v>
      </c>
      <c r="E826" s="7">
        <v>13.9</v>
      </c>
      <c r="F826" s="7">
        <f t="shared" si="62"/>
        <v>1939.1249999999382</v>
      </c>
      <c r="G826" s="7">
        <f>G825*11/12+G837*1/12</f>
        <v>2.3474999999999997</v>
      </c>
      <c r="H826" s="7">
        <f t="shared" si="59"/>
        <v>210.47706474820143</v>
      </c>
      <c r="I826" s="7">
        <f t="shared" si="60"/>
        <v>8.769883355827337</v>
      </c>
      <c r="J826" s="7">
        <f t="shared" si="61"/>
        <v>11.65545601769784</v>
      </c>
      <c r="K826" s="7">
        <f t="shared" si="58"/>
        <v>15.664696928954763</v>
      </c>
    </row>
    <row r="827" spans="1:11" ht="12.75">
      <c r="A827" s="2">
        <v>1939.03</v>
      </c>
      <c r="B827" s="7">
        <v>12.39</v>
      </c>
      <c r="C827" s="7">
        <v>0.52</v>
      </c>
      <c r="D827" s="7">
        <v>0.71</v>
      </c>
      <c r="E827" s="7">
        <v>13.9</v>
      </c>
      <c r="F827" s="7">
        <f t="shared" si="62"/>
        <v>1939.2083333332714</v>
      </c>
      <c r="G827" s="7">
        <f>G825*10/12+G837*2/12</f>
        <v>2.335</v>
      </c>
      <c r="H827" s="7">
        <f t="shared" si="59"/>
        <v>210.3073251798561</v>
      </c>
      <c r="I827" s="7">
        <f t="shared" si="60"/>
        <v>8.826457553956834</v>
      </c>
      <c r="J827" s="7">
        <f t="shared" si="61"/>
        <v>12.051509352517984</v>
      </c>
      <c r="K827" s="7">
        <f t="shared" si="58"/>
        <v>15.729223743214217</v>
      </c>
    </row>
    <row r="828" spans="1:11" ht="12.75">
      <c r="A828" s="2">
        <v>1939.04</v>
      </c>
      <c r="B828" s="7">
        <v>10.83</v>
      </c>
      <c r="C828" s="7">
        <v>0.523333</v>
      </c>
      <c r="D828" s="7">
        <v>0.726667</v>
      </c>
      <c r="E828" s="7">
        <v>13.8</v>
      </c>
      <c r="F828" s="7">
        <f t="shared" si="62"/>
        <v>1939.2916666666047</v>
      </c>
      <c r="G828" s="7">
        <f>G825*9/12+G837*3/12</f>
        <v>2.3225</v>
      </c>
      <c r="H828" s="7">
        <f t="shared" si="59"/>
        <v>185.16003913043477</v>
      </c>
      <c r="I828" s="7">
        <f t="shared" si="60"/>
        <v>8.947401547391305</v>
      </c>
      <c r="J828" s="7">
        <f t="shared" si="61"/>
        <v>12.423794104782607</v>
      </c>
      <c r="K828" s="7">
        <f t="shared" si="58"/>
        <v>13.916994579812396</v>
      </c>
    </row>
    <row r="829" spans="1:11" ht="12.75">
      <c r="A829" s="2">
        <v>1939.05</v>
      </c>
      <c r="B829" s="7">
        <v>11.23</v>
      </c>
      <c r="C829" s="7">
        <v>0.526667</v>
      </c>
      <c r="D829" s="7">
        <v>0.743333</v>
      </c>
      <c r="E829" s="7">
        <v>13.8</v>
      </c>
      <c r="F829" s="7">
        <f t="shared" si="62"/>
        <v>1939.374999999938</v>
      </c>
      <c r="G829" s="7">
        <f>G825*8/12+G837*4/12</f>
        <v>2.31</v>
      </c>
      <c r="H829" s="7">
        <f t="shared" si="59"/>
        <v>191.99882173913042</v>
      </c>
      <c r="I829" s="7">
        <f t="shared" si="60"/>
        <v>9.004402800434782</v>
      </c>
      <c r="J829" s="7">
        <f t="shared" si="61"/>
        <v>12.708731982173912</v>
      </c>
      <c r="K829" s="7">
        <f t="shared" si="58"/>
        <v>14.502929499657766</v>
      </c>
    </row>
    <row r="830" spans="1:11" ht="12.75">
      <c r="A830" s="2">
        <v>1939.06</v>
      </c>
      <c r="B830" s="7">
        <v>11.43</v>
      </c>
      <c r="C830" s="7">
        <v>0.53</v>
      </c>
      <c r="D830" s="7">
        <v>0.76</v>
      </c>
      <c r="E830" s="7">
        <v>13.8</v>
      </c>
      <c r="F830" s="7">
        <f t="shared" si="62"/>
        <v>1939.4583333332712</v>
      </c>
      <c r="G830" s="7">
        <f>G825*7/12+G837*5/12</f>
        <v>2.2975000000000003</v>
      </c>
      <c r="H830" s="7">
        <f t="shared" si="59"/>
        <v>195.41821304347823</v>
      </c>
      <c r="I830" s="7">
        <f t="shared" si="60"/>
        <v>9.061386956521739</v>
      </c>
      <c r="J830" s="7">
        <f t="shared" si="61"/>
        <v>12.993686956521739</v>
      </c>
      <c r="K830" s="7">
        <f t="shared" si="58"/>
        <v>14.833828921489784</v>
      </c>
    </row>
    <row r="831" spans="1:11" ht="12.75">
      <c r="A831" s="2">
        <v>1939.07</v>
      </c>
      <c r="B831" s="7">
        <v>11.71</v>
      </c>
      <c r="C831" s="7">
        <v>0.54</v>
      </c>
      <c r="D831" s="7">
        <v>0.776667</v>
      </c>
      <c r="E831" s="7">
        <v>13.8</v>
      </c>
      <c r="F831" s="7">
        <f t="shared" si="62"/>
        <v>1939.5416666666044</v>
      </c>
      <c r="G831" s="7">
        <f>G825*6/12+G837*6/12</f>
        <v>2.285</v>
      </c>
      <c r="H831" s="7">
        <f t="shared" si="59"/>
        <v>200.2053608695652</v>
      </c>
      <c r="I831" s="7">
        <f t="shared" si="60"/>
        <v>9.23235652173913</v>
      </c>
      <c r="J831" s="7">
        <f t="shared" si="61"/>
        <v>13.278641930869565</v>
      </c>
      <c r="K831" s="7">
        <f t="shared" si="58"/>
        <v>15.27095259857025</v>
      </c>
    </row>
    <row r="832" spans="1:11" ht="12.75">
      <c r="A832" s="2">
        <v>1939.08</v>
      </c>
      <c r="B832" s="7">
        <v>11.54</v>
      </c>
      <c r="C832" s="7">
        <v>0.55</v>
      </c>
      <c r="D832" s="7">
        <v>0.793333</v>
      </c>
      <c r="E832" s="7">
        <v>13.8</v>
      </c>
      <c r="F832" s="7">
        <f t="shared" si="62"/>
        <v>1939.6249999999377</v>
      </c>
      <c r="G832" s="7">
        <f>G825*5/12+G837*7/12</f>
        <v>2.2725</v>
      </c>
      <c r="H832" s="7">
        <f t="shared" si="59"/>
        <v>197.29887826086954</v>
      </c>
      <c r="I832" s="7">
        <f t="shared" si="60"/>
        <v>9.403326086956522</v>
      </c>
      <c r="J832" s="7">
        <f t="shared" si="61"/>
        <v>13.563579808260867</v>
      </c>
      <c r="K832" s="7">
        <f t="shared" si="58"/>
        <v>15.120082343333983</v>
      </c>
    </row>
    <row r="833" spans="1:11" ht="12.75">
      <c r="A833" s="2">
        <v>1939.09</v>
      </c>
      <c r="B833" s="7">
        <v>12.77</v>
      </c>
      <c r="C833" s="7">
        <v>0.56</v>
      </c>
      <c r="D833" s="7">
        <v>0.81</v>
      </c>
      <c r="E833" s="7">
        <v>14.1</v>
      </c>
      <c r="F833" s="7">
        <f t="shared" si="62"/>
        <v>1939.708333333271</v>
      </c>
      <c r="G833" s="7">
        <f>G825*4/12+G837*8/12</f>
        <v>2.26</v>
      </c>
      <c r="H833" s="7">
        <f t="shared" si="59"/>
        <v>213.68285531914893</v>
      </c>
      <c r="I833" s="7">
        <f t="shared" si="60"/>
        <v>9.370587234042553</v>
      </c>
      <c r="J833" s="7">
        <f t="shared" si="61"/>
        <v>13.55388510638298</v>
      </c>
      <c r="K833" s="7">
        <f aca="true" t="shared" si="63" ref="K833:K896">H833/AVERAGE(J713:J832)</f>
        <v>16.45283557706096</v>
      </c>
    </row>
    <row r="834" spans="1:11" ht="12.75">
      <c r="A834" s="2">
        <v>1939.1</v>
      </c>
      <c r="B834" s="7">
        <v>12.9</v>
      </c>
      <c r="C834" s="7">
        <v>0.58</v>
      </c>
      <c r="D834" s="7">
        <v>0.84</v>
      </c>
      <c r="E834" s="7">
        <v>14</v>
      </c>
      <c r="F834" s="7">
        <f t="shared" si="62"/>
        <v>1939.7916666666042</v>
      </c>
      <c r="G834" s="7">
        <f>G825*3/12+G837*9/12</f>
        <v>2.2475</v>
      </c>
      <c r="H834" s="7">
        <f t="shared" si="59"/>
        <v>217.40001428571426</v>
      </c>
      <c r="I834" s="7">
        <f t="shared" si="60"/>
        <v>9.774574285714284</v>
      </c>
      <c r="J834" s="7">
        <f t="shared" si="61"/>
        <v>14.156279999999999</v>
      </c>
      <c r="K834" s="7">
        <f t="shared" si="63"/>
        <v>16.82120480626563</v>
      </c>
    </row>
    <row r="835" spans="1:11" ht="12.75">
      <c r="A835" s="2">
        <v>1939.11</v>
      </c>
      <c r="B835" s="7">
        <v>12.67</v>
      </c>
      <c r="C835" s="7">
        <v>0.6</v>
      </c>
      <c r="D835" s="7">
        <v>0.87</v>
      </c>
      <c r="E835" s="7">
        <v>14</v>
      </c>
      <c r="F835" s="7">
        <f t="shared" si="62"/>
        <v>1939.8749999999375</v>
      </c>
      <c r="G835" s="7">
        <f>G825*2/12+G837*10/12</f>
        <v>2.2350000000000003</v>
      </c>
      <c r="H835" s="7">
        <f t="shared" si="59"/>
        <v>213.52389</v>
      </c>
      <c r="I835" s="7">
        <f t="shared" si="60"/>
        <v>10.11162857142857</v>
      </c>
      <c r="J835" s="7">
        <f t="shared" si="61"/>
        <v>14.661861428571427</v>
      </c>
      <c r="K835" s="7">
        <f t="shared" si="63"/>
        <v>16.599238509946638</v>
      </c>
    </row>
    <row r="836" spans="1:11" ht="12.75">
      <c r="A836" s="2">
        <v>1939.12</v>
      </c>
      <c r="B836" s="7">
        <v>12.37</v>
      </c>
      <c r="C836" s="7">
        <v>0.62</v>
      </c>
      <c r="D836" s="7">
        <v>0.9</v>
      </c>
      <c r="E836" s="7">
        <v>14</v>
      </c>
      <c r="F836" s="7">
        <f t="shared" si="62"/>
        <v>1939.9583333332707</v>
      </c>
      <c r="G836" s="7">
        <f>G825*1/12+G837*11/12</f>
        <v>2.2225</v>
      </c>
      <c r="H836" s="7">
        <f t="shared" si="59"/>
        <v>208.4680757142857</v>
      </c>
      <c r="I836" s="7">
        <f t="shared" si="60"/>
        <v>10.448682857142856</v>
      </c>
      <c r="J836" s="7">
        <f t="shared" si="61"/>
        <v>15.167442857142857</v>
      </c>
      <c r="K836" s="7">
        <f t="shared" si="63"/>
        <v>16.280412901283828</v>
      </c>
    </row>
    <row r="837" spans="1:11" ht="12.75">
      <c r="A837" s="2">
        <v>1940.01</v>
      </c>
      <c r="B837" s="7">
        <v>12.3</v>
      </c>
      <c r="C837" s="7">
        <v>0.623333</v>
      </c>
      <c r="D837" s="7">
        <v>0.93</v>
      </c>
      <c r="E837" s="7">
        <v>13.9</v>
      </c>
      <c r="F837" s="7">
        <f t="shared" si="62"/>
        <v>1940.041666666604</v>
      </c>
      <c r="G837" s="7">
        <v>2.21</v>
      </c>
      <c r="H837" s="7">
        <f t="shared" si="59"/>
        <v>208.77966906474822</v>
      </c>
      <c r="I837" s="7">
        <f t="shared" si="60"/>
        <v>10.580427435539567</v>
      </c>
      <c r="J837" s="7">
        <f t="shared" si="61"/>
        <v>15.785779856115107</v>
      </c>
      <c r="K837" s="7">
        <f t="shared" si="63"/>
        <v>16.378480342613667</v>
      </c>
    </row>
    <row r="838" spans="1:11" ht="12.75">
      <c r="A838" s="2">
        <v>1940.02</v>
      </c>
      <c r="B838" s="7">
        <v>12.22</v>
      </c>
      <c r="C838" s="7">
        <v>0.626667</v>
      </c>
      <c r="D838" s="7">
        <v>0.96</v>
      </c>
      <c r="E838" s="7">
        <v>14</v>
      </c>
      <c r="F838" s="7">
        <f t="shared" si="62"/>
        <v>1940.1249999999372</v>
      </c>
      <c r="G838" s="7">
        <f>G837*11/12+G849*1/12</f>
        <v>2.1883333333333335</v>
      </c>
      <c r="H838" s="7">
        <f t="shared" si="59"/>
        <v>205.94016857142856</v>
      </c>
      <c r="I838" s="7">
        <f t="shared" si="60"/>
        <v>10.561039903285714</v>
      </c>
      <c r="J838" s="7">
        <f t="shared" si="61"/>
        <v>16.178605714285712</v>
      </c>
      <c r="K838" s="7">
        <f t="shared" si="63"/>
        <v>16.216119847731047</v>
      </c>
    </row>
    <row r="839" spans="1:11" ht="12.75">
      <c r="A839" s="2">
        <v>1940.03</v>
      </c>
      <c r="B839" s="7">
        <v>12.15</v>
      </c>
      <c r="C839" s="7">
        <v>0.63</v>
      </c>
      <c r="D839" s="7">
        <v>0.99</v>
      </c>
      <c r="E839" s="7">
        <v>14</v>
      </c>
      <c r="F839" s="7">
        <f t="shared" si="62"/>
        <v>1940.2083333332705</v>
      </c>
      <c r="G839" s="7">
        <f>G837*10/12+G849*2/12</f>
        <v>2.166666666666667</v>
      </c>
      <c r="H839" s="7">
        <f t="shared" si="59"/>
        <v>204.76047857142856</v>
      </c>
      <c r="I839" s="7">
        <f t="shared" si="60"/>
        <v>10.61721</v>
      </c>
      <c r="J839" s="7">
        <f t="shared" si="61"/>
        <v>16.68418714285714</v>
      </c>
      <c r="K839" s="7">
        <f t="shared" si="63"/>
        <v>16.172906305307897</v>
      </c>
    </row>
    <row r="840" spans="1:11" ht="12.75">
      <c r="A840" s="2">
        <v>1940.04</v>
      </c>
      <c r="B840" s="7">
        <v>12.27</v>
      </c>
      <c r="C840" s="7">
        <v>0.636667</v>
      </c>
      <c r="D840" s="7">
        <v>1.00667</v>
      </c>
      <c r="E840" s="7">
        <v>14</v>
      </c>
      <c r="F840" s="7">
        <f t="shared" si="62"/>
        <v>1940.2916666666038</v>
      </c>
      <c r="G840" s="7">
        <f>G837*9/12+G849*3/12</f>
        <v>2.145</v>
      </c>
      <c r="H840" s="7">
        <f t="shared" si="59"/>
        <v>206.78280428571426</v>
      </c>
      <c r="I840" s="7">
        <f t="shared" si="60"/>
        <v>10.729567046142858</v>
      </c>
      <c r="J840" s="7">
        <f t="shared" si="61"/>
        <v>16.96512189</v>
      </c>
      <c r="K840" s="7">
        <f t="shared" si="63"/>
        <v>16.37098870712878</v>
      </c>
    </row>
    <row r="841" spans="1:11" ht="12.75">
      <c r="A841" s="2">
        <v>1940.05</v>
      </c>
      <c r="B841" s="7">
        <v>10.58</v>
      </c>
      <c r="C841" s="7">
        <v>0.643333</v>
      </c>
      <c r="D841" s="7">
        <v>1.02333</v>
      </c>
      <c r="E841" s="7">
        <v>14</v>
      </c>
      <c r="F841" s="7">
        <f t="shared" si="62"/>
        <v>1940.374999999937</v>
      </c>
      <c r="G841" s="7">
        <f>G837*8/12+G849*4/12</f>
        <v>2.1233333333333335</v>
      </c>
      <c r="H841" s="7">
        <f t="shared" si="59"/>
        <v>178.30171714285714</v>
      </c>
      <c r="I841" s="7">
        <f t="shared" si="60"/>
        <v>10.841907239571428</v>
      </c>
      <c r="J841" s="7">
        <f t="shared" si="61"/>
        <v>17.24588811</v>
      </c>
      <c r="K841" s="7">
        <f t="shared" si="63"/>
        <v>14.138747694800726</v>
      </c>
    </row>
    <row r="842" spans="1:11" ht="12.75">
      <c r="A842" s="2">
        <v>1940.06</v>
      </c>
      <c r="B842" s="7">
        <v>9.67</v>
      </c>
      <c r="C842" s="7">
        <v>0.65</v>
      </c>
      <c r="D842" s="7">
        <v>1.04</v>
      </c>
      <c r="E842" s="7">
        <v>14.1</v>
      </c>
      <c r="F842" s="7">
        <f t="shared" si="62"/>
        <v>1940.4583333332703</v>
      </c>
      <c r="G842" s="7">
        <f>G837*7/12+G849*5/12</f>
        <v>2.1016666666666666</v>
      </c>
      <c r="H842" s="7">
        <f aca="true" t="shared" si="64" ref="H842:H905">B842*$E$1716/E842</f>
        <v>161.80996170212765</v>
      </c>
      <c r="I842" s="7">
        <f aca="true" t="shared" si="65" ref="I842:I905">C842*$E$1716/E842</f>
        <v>10.876574468085106</v>
      </c>
      <c r="J842" s="7">
        <f aca="true" t="shared" si="66" ref="J842:J905">D842*$E$1716/E842</f>
        <v>17.40251914893617</v>
      </c>
      <c r="K842" s="7">
        <f t="shared" si="63"/>
        <v>12.843765598268806</v>
      </c>
    </row>
    <row r="843" spans="1:11" ht="12.75">
      <c r="A843" s="2">
        <v>1940.07</v>
      </c>
      <c r="B843" s="7">
        <v>9.99</v>
      </c>
      <c r="C843" s="7">
        <v>0.656667</v>
      </c>
      <c r="D843" s="7">
        <v>1.05333</v>
      </c>
      <c r="E843" s="7">
        <v>14</v>
      </c>
      <c r="F843" s="7">
        <f aca="true" t="shared" si="67" ref="F843:F906">F842+1/12</f>
        <v>1940.5416666666035</v>
      </c>
      <c r="G843" s="7">
        <f>G837*6/12+G849*6/12</f>
        <v>2.08</v>
      </c>
      <c r="H843" s="7">
        <f t="shared" si="64"/>
        <v>168.3586157142857</v>
      </c>
      <c r="I843" s="7">
        <f t="shared" si="65"/>
        <v>11.066621331857144</v>
      </c>
      <c r="J843" s="7">
        <f t="shared" si="66"/>
        <v>17.75146953857143</v>
      </c>
      <c r="K843" s="7">
        <f t="shared" si="63"/>
        <v>13.369884763210054</v>
      </c>
    </row>
    <row r="844" spans="1:11" ht="12.75">
      <c r="A844" s="2">
        <v>1940.08</v>
      </c>
      <c r="B844" s="7">
        <v>10.2</v>
      </c>
      <c r="C844" s="7">
        <v>0.663333</v>
      </c>
      <c r="D844" s="7">
        <v>1.06667</v>
      </c>
      <c r="E844" s="7">
        <v>14</v>
      </c>
      <c r="F844" s="7">
        <f t="shared" si="67"/>
        <v>1940.6249999999368</v>
      </c>
      <c r="G844" s="7">
        <f>G837*5/12+G849*7/12</f>
        <v>2.0583333333333336</v>
      </c>
      <c r="H844" s="7">
        <f t="shared" si="64"/>
        <v>171.8976857142857</v>
      </c>
      <c r="I844" s="7">
        <f t="shared" si="65"/>
        <v>11.178961525285713</v>
      </c>
      <c r="J844" s="7">
        <f t="shared" si="66"/>
        <v>17.976284747142856</v>
      </c>
      <c r="K844" s="7">
        <f t="shared" si="63"/>
        <v>13.649399392391636</v>
      </c>
    </row>
    <row r="845" spans="1:11" ht="12.75">
      <c r="A845" s="2">
        <v>1940.09</v>
      </c>
      <c r="B845" s="7">
        <v>10.63</v>
      </c>
      <c r="C845" s="7">
        <v>0.67</v>
      </c>
      <c r="D845" s="7">
        <v>1.08</v>
      </c>
      <c r="E845" s="7">
        <v>14</v>
      </c>
      <c r="F845" s="7">
        <f t="shared" si="67"/>
        <v>1940.70833333327</v>
      </c>
      <c r="G845" s="7">
        <f>G837*4/12+G849*8/12</f>
        <v>2.0366666666666666</v>
      </c>
      <c r="H845" s="7">
        <f t="shared" si="64"/>
        <v>179.14435285714285</v>
      </c>
      <c r="I845" s="7">
        <f t="shared" si="65"/>
        <v>11.291318571428572</v>
      </c>
      <c r="J845" s="7">
        <f t="shared" si="66"/>
        <v>18.20093142857143</v>
      </c>
      <c r="K845" s="7">
        <f t="shared" si="63"/>
        <v>14.214842598620635</v>
      </c>
    </row>
    <row r="846" spans="1:11" ht="12.75">
      <c r="A846" s="2">
        <v>1940.1</v>
      </c>
      <c r="B846" s="7">
        <v>10.73</v>
      </c>
      <c r="C846" s="7">
        <v>0.67</v>
      </c>
      <c r="D846" s="7">
        <v>1.07</v>
      </c>
      <c r="E846" s="7">
        <v>14</v>
      </c>
      <c r="F846" s="7">
        <f t="shared" si="67"/>
        <v>1940.7916666666033</v>
      </c>
      <c r="G846" s="7">
        <f>G837*3/12+G849*9/12</f>
        <v>2.015</v>
      </c>
      <c r="H846" s="7">
        <f t="shared" si="64"/>
        <v>180.8296242857143</v>
      </c>
      <c r="I846" s="7">
        <f t="shared" si="65"/>
        <v>11.291318571428572</v>
      </c>
      <c r="J846" s="7">
        <f t="shared" si="66"/>
        <v>18.032404285714286</v>
      </c>
      <c r="K846" s="7">
        <f t="shared" si="63"/>
        <v>14.328290323104952</v>
      </c>
    </row>
    <row r="847" spans="1:11" ht="12.75">
      <c r="A847" s="2">
        <v>1940.11</v>
      </c>
      <c r="B847" s="7">
        <v>10.98</v>
      </c>
      <c r="C847" s="7">
        <v>0.67</v>
      </c>
      <c r="D847" s="7">
        <v>1.06</v>
      </c>
      <c r="E847" s="7">
        <v>14</v>
      </c>
      <c r="F847" s="7">
        <f t="shared" si="67"/>
        <v>1940.8749999999366</v>
      </c>
      <c r="G847" s="7">
        <f>G837*2/12+G849*10/12</f>
        <v>1.9933333333333334</v>
      </c>
      <c r="H847" s="7">
        <f t="shared" si="64"/>
        <v>185.04280285714285</v>
      </c>
      <c r="I847" s="7">
        <f t="shared" si="65"/>
        <v>11.291318571428572</v>
      </c>
      <c r="J847" s="7">
        <f t="shared" si="66"/>
        <v>17.86387714285714</v>
      </c>
      <c r="K847" s="7">
        <f t="shared" si="63"/>
        <v>14.6366892487636</v>
      </c>
    </row>
    <row r="848" spans="1:11" ht="12.75">
      <c r="A848" s="2">
        <v>1940.12</v>
      </c>
      <c r="B848" s="7">
        <v>10.53</v>
      </c>
      <c r="C848" s="7">
        <v>0.67</v>
      </c>
      <c r="D848" s="7">
        <v>1.05</v>
      </c>
      <c r="E848" s="7">
        <v>14.1</v>
      </c>
      <c r="F848" s="7">
        <f t="shared" si="67"/>
        <v>1940.9583333332698</v>
      </c>
      <c r="G848" s="7">
        <f>G837*1/12+G849*11/12</f>
        <v>1.9716666666666665</v>
      </c>
      <c r="H848" s="7">
        <f t="shared" si="64"/>
        <v>176.20050638297872</v>
      </c>
      <c r="I848" s="7">
        <f t="shared" si="65"/>
        <v>11.211238297872342</v>
      </c>
      <c r="J848" s="7">
        <f t="shared" si="66"/>
        <v>17.569851063829788</v>
      </c>
      <c r="K848" s="7">
        <f t="shared" si="63"/>
        <v>13.908426122353832</v>
      </c>
    </row>
    <row r="849" spans="1:11" ht="12.75">
      <c r="A849" s="2">
        <v>1941.01</v>
      </c>
      <c r="B849" s="7">
        <v>10.55</v>
      </c>
      <c r="C849" s="7">
        <v>0.673333</v>
      </c>
      <c r="D849" s="7">
        <v>1.05333</v>
      </c>
      <c r="E849" s="7">
        <v>14.1</v>
      </c>
      <c r="F849" s="7">
        <f t="shared" si="67"/>
        <v>1941.041666666603</v>
      </c>
      <c r="G849" s="7">
        <v>1.95</v>
      </c>
      <c r="H849" s="7">
        <f t="shared" si="64"/>
        <v>176.53517021276596</v>
      </c>
      <c r="I849" s="7">
        <f t="shared" si="65"/>
        <v>11.267010025106382</v>
      </c>
      <c r="J849" s="7">
        <f t="shared" si="66"/>
        <v>17.625572591489362</v>
      </c>
      <c r="K849" s="7">
        <f t="shared" si="63"/>
        <v>13.904158267950827</v>
      </c>
    </row>
    <row r="850" spans="1:11" ht="12.75">
      <c r="A850" s="2">
        <v>1941.02</v>
      </c>
      <c r="B850" s="7">
        <v>9.89</v>
      </c>
      <c r="C850" s="7">
        <v>0.676667</v>
      </c>
      <c r="D850" s="7">
        <v>1.05667</v>
      </c>
      <c r="E850" s="7">
        <v>14.1</v>
      </c>
      <c r="F850" s="7">
        <f t="shared" si="67"/>
        <v>1941.1249999999363</v>
      </c>
      <c r="G850" s="7">
        <f>G849*11/12+G861*1/12</f>
        <v>1.9925</v>
      </c>
      <c r="H850" s="7">
        <f t="shared" si="64"/>
        <v>165.49126382978724</v>
      </c>
      <c r="I850" s="7">
        <f t="shared" si="65"/>
        <v>11.322798485531916</v>
      </c>
      <c r="J850" s="7">
        <f t="shared" si="66"/>
        <v>17.68146145106383</v>
      </c>
      <c r="K850" s="7">
        <f t="shared" si="63"/>
        <v>13.002943303402445</v>
      </c>
    </row>
    <row r="851" spans="1:11" ht="12.75">
      <c r="A851" s="2">
        <v>1941.03</v>
      </c>
      <c r="B851" s="7">
        <v>9.95</v>
      </c>
      <c r="C851" s="7">
        <v>0.68</v>
      </c>
      <c r="D851" s="7">
        <v>1.06</v>
      </c>
      <c r="E851" s="7">
        <v>14.2</v>
      </c>
      <c r="F851" s="7">
        <f t="shared" si="67"/>
        <v>1941.2083333332696</v>
      </c>
      <c r="G851" s="7">
        <f>G849*10/12+G861*2/12</f>
        <v>2.035</v>
      </c>
      <c r="H851" s="7">
        <f t="shared" si="64"/>
        <v>165.32275352112677</v>
      </c>
      <c r="I851" s="7">
        <f t="shared" si="65"/>
        <v>11.298439436619718</v>
      </c>
      <c r="J851" s="7">
        <f t="shared" si="66"/>
        <v>17.61227323943662</v>
      </c>
      <c r="K851" s="7">
        <f t="shared" si="63"/>
        <v>12.955719822063328</v>
      </c>
    </row>
    <row r="852" spans="1:11" ht="12.75">
      <c r="A852" s="2">
        <v>1941.04</v>
      </c>
      <c r="B852" s="7">
        <v>9.64</v>
      </c>
      <c r="C852" s="7">
        <v>0.683333</v>
      </c>
      <c r="D852" s="7">
        <v>1.07</v>
      </c>
      <c r="E852" s="7">
        <v>14.3</v>
      </c>
      <c r="F852" s="7">
        <f t="shared" si="67"/>
        <v>1941.2916666666029</v>
      </c>
      <c r="G852" s="7">
        <f>G849*9/12+G861*3/12</f>
        <v>2.0775</v>
      </c>
      <c r="H852" s="7">
        <f t="shared" si="64"/>
        <v>159.05191048951048</v>
      </c>
      <c r="I852" s="7">
        <f t="shared" si="65"/>
        <v>11.274421073706291</v>
      </c>
      <c r="J852" s="7">
        <f t="shared" si="66"/>
        <v>17.654102097902097</v>
      </c>
      <c r="K852" s="7">
        <f t="shared" si="63"/>
        <v>12.429370389220777</v>
      </c>
    </row>
    <row r="853" spans="1:11" ht="12.75">
      <c r="A853" s="2">
        <v>1941.05</v>
      </c>
      <c r="B853" s="7">
        <v>9.43</v>
      </c>
      <c r="C853" s="7">
        <v>0.686667</v>
      </c>
      <c r="D853" s="7">
        <v>1.08</v>
      </c>
      <c r="E853" s="7">
        <v>14.4</v>
      </c>
      <c r="F853" s="7">
        <f t="shared" si="67"/>
        <v>1941.374999999936</v>
      </c>
      <c r="G853" s="7">
        <f>G849*8/12+G861*4/12</f>
        <v>2.12</v>
      </c>
      <c r="H853" s="7">
        <f t="shared" si="64"/>
        <v>154.50662083333333</v>
      </c>
      <c r="I853" s="7">
        <f t="shared" si="65"/>
        <v>11.25075268375</v>
      </c>
      <c r="J853" s="7">
        <f t="shared" si="66"/>
        <v>17.69535</v>
      </c>
      <c r="K853" s="7">
        <f t="shared" si="63"/>
        <v>12.037206512481577</v>
      </c>
    </row>
    <row r="854" spans="1:11" ht="12.75">
      <c r="A854" s="2">
        <v>1941.06</v>
      </c>
      <c r="B854" s="7">
        <v>9.76</v>
      </c>
      <c r="C854" s="7">
        <v>0.69</v>
      </c>
      <c r="D854" s="7">
        <v>1.09</v>
      </c>
      <c r="E854" s="7">
        <v>14.7</v>
      </c>
      <c r="F854" s="7">
        <f t="shared" si="67"/>
        <v>1941.4583333332694</v>
      </c>
      <c r="G854" s="7">
        <f>G849*7/12+G861*5/12</f>
        <v>2.1625</v>
      </c>
      <c r="H854" s="7">
        <f t="shared" si="64"/>
        <v>156.6499918367347</v>
      </c>
      <c r="I854" s="7">
        <f t="shared" si="65"/>
        <v>11.07464081632653</v>
      </c>
      <c r="J854" s="7">
        <f t="shared" si="66"/>
        <v>17.49472244897959</v>
      </c>
      <c r="K854" s="7">
        <f t="shared" si="63"/>
        <v>12.164306590628438</v>
      </c>
    </row>
    <row r="855" spans="1:11" ht="12.75">
      <c r="A855" s="2">
        <v>1941.07</v>
      </c>
      <c r="B855" s="7">
        <v>10.26</v>
      </c>
      <c r="C855" s="7">
        <v>0.693333</v>
      </c>
      <c r="D855" s="7">
        <v>1.12333</v>
      </c>
      <c r="E855" s="7">
        <v>14.7</v>
      </c>
      <c r="F855" s="7">
        <f t="shared" si="67"/>
        <v>1941.5416666666026</v>
      </c>
      <c r="G855" s="7">
        <f>G849*6/12+G861*6/12</f>
        <v>2.205</v>
      </c>
      <c r="H855" s="7">
        <f t="shared" si="64"/>
        <v>164.67509387755103</v>
      </c>
      <c r="I855" s="7">
        <f t="shared" si="65"/>
        <v>11.128136146530613</v>
      </c>
      <c r="J855" s="7">
        <f t="shared" si="66"/>
        <v>18.029675751020406</v>
      </c>
      <c r="K855" s="7">
        <f t="shared" si="63"/>
        <v>12.744996277919578</v>
      </c>
    </row>
    <row r="856" spans="1:11" ht="12.75">
      <c r="A856" s="2">
        <v>1941.08</v>
      </c>
      <c r="B856" s="7">
        <v>10.21</v>
      </c>
      <c r="C856" s="7">
        <v>0.696667</v>
      </c>
      <c r="D856" s="7">
        <v>1.15667</v>
      </c>
      <c r="E856" s="7">
        <v>14.9</v>
      </c>
      <c r="F856" s="7">
        <f t="shared" si="67"/>
        <v>1941.6249999999359</v>
      </c>
      <c r="G856" s="7">
        <f>G849*5/12+G861*7/12</f>
        <v>2.2474999999999996</v>
      </c>
      <c r="H856" s="7">
        <f t="shared" si="64"/>
        <v>161.67295167785235</v>
      </c>
      <c r="I856" s="7">
        <f t="shared" si="65"/>
        <v>11.031558298389262</v>
      </c>
      <c r="J856" s="7">
        <f t="shared" si="66"/>
        <v>18.315597748993287</v>
      </c>
      <c r="K856" s="7">
        <f t="shared" si="63"/>
        <v>12.463173720387802</v>
      </c>
    </row>
    <row r="857" spans="1:11" ht="12.75">
      <c r="A857" s="2">
        <v>1941.09</v>
      </c>
      <c r="B857" s="7">
        <v>10.24</v>
      </c>
      <c r="C857" s="7">
        <v>0.7</v>
      </c>
      <c r="D857" s="7">
        <v>1.19</v>
      </c>
      <c r="E857" s="7">
        <v>15.1</v>
      </c>
      <c r="F857" s="7">
        <f t="shared" si="67"/>
        <v>1941.7083333332691</v>
      </c>
      <c r="G857" s="7">
        <f>G849*4/12+G861*8/12</f>
        <v>2.29</v>
      </c>
      <c r="H857" s="7">
        <f t="shared" si="64"/>
        <v>160.00033907284768</v>
      </c>
      <c r="I857" s="7">
        <f t="shared" si="65"/>
        <v>10.937523178807945</v>
      </c>
      <c r="J857" s="7">
        <f t="shared" si="66"/>
        <v>18.59378940397351</v>
      </c>
      <c r="K857" s="7">
        <f t="shared" si="63"/>
        <v>12.279729272093077</v>
      </c>
    </row>
    <row r="858" spans="1:11" ht="12.75">
      <c r="A858" s="2">
        <v>1941.1</v>
      </c>
      <c r="B858" s="7">
        <v>9.83</v>
      </c>
      <c r="C858" s="7">
        <v>0.703333</v>
      </c>
      <c r="D858" s="7">
        <v>1.18</v>
      </c>
      <c r="E858" s="7">
        <v>15.3</v>
      </c>
      <c r="F858" s="7">
        <f t="shared" si="67"/>
        <v>1941.7916666666024</v>
      </c>
      <c r="G858" s="7">
        <f>G849*3/12+G861*9/12</f>
        <v>2.3325</v>
      </c>
      <c r="H858" s="7">
        <f t="shared" si="64"/>
        <v>151.58630980392155</v>
      </c>
      <c r="I858" s="7">
        <f t="shared" si="65"/>
        <v>10.845946493725489</v>
      </c>
      <c r="J858" s="7">
        <f t="shared" si="66"/>
        <v>18.196525490196077</v>
      </c>
      <c r="K858" s="7">
        <f t="shared" si="63"/>
        <v>11.577814956574075</v>
      </c>
    </row>
    <row r="859" spans="1:11" ht="12.75">
      <c r="A859" s="2">
        <v>1941.11</v>
      </c>
      <c r="B859" s="7">
        <v>9.37</v>
      </c>
      <c r="C859" s="7">
        <v>0.706667</v>
      </c>
      <c r="D859" s="7">
        <v>1.17</v>
      </c>
      <c r="E859" s="7">
        <v>15.4</v>
      </c>
      <c r="F859" s="7">
        <f t="shared" si="67"/>
        <v>1941.8749999999357</v>
      </c>
      <c r="G859" s="7">
        <f>G849*2/12+G861*10/12</f>
        <v>2.3750000000000004</v>
      </c>
      <c r="H859" s="7">
        <f t="shared" si="64"/>
        <v>143.5544844155844</v>
      </c>
      <c r="I859" s="7">
        <f t="shared" si="65"/>
        <v>10.826597314675324</v>
      </c>
      <c r="J859" s="7">
        <f t="shared" si="66"/>
        <v>17.925159740259737</v>
      </c>
      <c r="K859" s="7">
        <f t="shared" si="63"/>
        <v>10.911668685916965</v>
      </c>
    </row>
    <row r="860" spans="1:11" ht="12.75">
      <c r="A860" s="2">
        <v>1941.12</v>
      </c>
      <c r="B860" s="7">
        <v>8.76</v>
      </c>
      <c r="C860" s="7">
        <v>0.71</v>
      </c>
      <c r="D860" s="7">
        <v>1.16</v>
      </c>
      <c r="E860" s="7">
        <v>15.5</v>
      </c>
      <c r="F860" s="7">
        <f t="shared" si="67"/>
        <v>1941.958333333269</v>
      </c>
      <c r="G860" s="7">
        <f>G849*1/12+G861*11/12</f>
        <v>2.4175</v>
      </c>
      <c r="H860" s="7">
        <f t="shared" si="64"/>
        <v>133.34302451612902</v>
      </c>
      <c r="I860" s="7">
        <f t="shared" si="65"/>
        <v>10.80748258064516</v>
      </c>
      <c r="J860" s="7">
        <f t="shared" si="66"/>
        <v>17.657295483870964</v>
      </c>
      <c r="K860" s="7">
        <f t="shared" si="63"/>
        <v>10.086593309917903</v>
      </c>
    </row>
    <row r="861" spans="1:11" ht="12.75">
      <c r="A861" s="2">
        <v>1942.01</v>
      </c>
      <c r="B861" s="7">
        <v>8.93</v>
      </c>
      <c r="C861" s="7">
        <v>0.703333</v>
      </c>
      <c r="D861" s="7">
        <v>1.12</v>
      </c>
      <c r="E861" s="7">
        <v>15.7</v>
      </c>
      <c r="F861" s="7">
        <f t="shared" si="67"/>
        <v>1942.0416666666022</v>
      </c>
      <c r="G861" s="7">
        <v>2.46</v>
      </c>
      <c r="H861" s="7">
        <f t="shared" si="64"/>
        <v>134.19912993630572</v>
      </c>
      <c r="I861" s="7">
        <f t="shared" si="65"/>
        <v>10.56961664675159</v>
      </c>
      <c r="J861" s="7">
        <f t="shared" si="66"/>
        <v>16.831245859872613</v>
      </c>
      <c r="K861" s="7">
        <f t="shared" si="63"/>
        <v>10.101686431929252</v>
      </c>
    </row>
    <row r="862" spans="1:11" ht="12.75">
      <c r="A862" s="2">
        <v>1942.02</v>
      </c>
      <c r="B862" s="7">
        <v>8.65</v>
      </c>
      <c r="C862" s="7">
        <v>0.696667</v>
      </c>
      <c r="D862" s="7">
        <v>1.08</v>
      </c>
      <c r="E862" s="7">
        <v>15.8</v>
      </c>
      <c r="F862" s="7">
        <f t="shared" si="67"/>
        <v>1942.1249999999354</v>
      </c>
      <c r="G862" s="7">
        <f>G861*11/12+G873*1/12</f>
        <v>2.4608333333333334</v>
      </c>
      <c r="H862" s="7">
        <f t="shared" si="64"/>
        <v>129.16858860759493</v>
      </c>
      <c r="I862" s="7">
        <f t="shared" si="65"/>
        <v>10.403178395316456</v>
      </c>
      <c r="J862" s="7">
        <f t="shared" si="66"/>
        <v>16.12740759493671</v>
      </c>
      <c r="K862" s="7">
        <f t="shared" si="63"/>
        <v>9.680255591749361</v>
      </c>
    </row>
    <row r="863" spans="1:11" ht="12.75">
      <c r="A863" s="2">
        <v>1942.03</v>
      </c>
      <c r="B863" s="7">
        <v>8.18</v>
      </c>
      <c r="C863" s="7">
        <v>0.69</v>
      </c>
      <c r="D863" s="7">
        <v>1.04</v>
      </c>
      <c r="E863" s="7">
        <v>16</v>
      </c>
      <c r="F863" s="7">
        <f t="shared" si="67"/>
        <v>1942.2083333332687</v>
      </c>
      <c r="G863" s="7">
        <f>G861*10/12+G873*2/12</f>
        <v>2.461666666666667</v>
      </c>
      <c r="H863" s="7">
        <f t="shared" si="64"/>
        <v>120.6233025</v>
      </c>
      <c r="I863" s="7">
        <f t="shared" si="65"/>
        <v>10.174826249999999</v>
      </c>
      <c r="J863" s="7">
        <f t="shared" si="66"/>
        <v>15.33597</v>
      </c>
      <c r="K863" s="7">
        <f t="shared" si="63"/>
        <v>9.003426617760969</v>
      </c>
    </row>
    <row r="864" spans="1:11" ht="12.75">
      <c r="A864" s="2">
        <v>1942.04</v>
      </c>
      <c r="B864" s="7">
        <v>7.84</v>
      </c>
      <c r="C864" s="7">
        <v>0.68</v>
      </c>
      <c r="D864" s="7">
        <v>1.02</v>
      </c>
      <c r="E864" s="7">
        <v>16.1</v>
      </c>
      <c r="F864" s="7">
        <f t="shared" si="67"/>
        <v>1942.291666666602</v>
      </c>
      <c r="G864" s="7">
        <f>G861*9/12+G873*3/12</f>
        <v>2.4625</v>
      </c>
      <c r="H864" s="7">
        <f t="shared" si="64"/>
        <v>114.89154782608693</v>
      </c>
      <c r="I864" s="7">
        <f t="shared" si="65"/>
        <v>9.965083229813663</v>
      </c>
      <c r="J864" s="7">
        <f t="shared" si="66"/>
        <v>14.947624844720496</v>
      </c>
      <c r="K864" s="7">
        <f t="shared" si="63"/>
        <v>8.54425570758826</v>
      </c>
    </row>
    <row r="865" spans="1:11" ht="12.75">
      <c r="A865" s="2">
        <v>1942.05</v>
      </c>
      <c r="B865" s="7">
        <v>7.93</v>
      </c>
      <c r="C865" s="7">
        <v>0.67</v>
      </c>
      <c r="D865" s="7">
        <v>1</v>
      </c>
      <c r="E865" s="7">
        <v>16.3</v>
      </c>
      <c r="F865" s="7">
        <f t="shared" si="67"/>
        <v>1942.3749999999352</v>
      </c>
      <c r="G865" s="7">
        <f>G861*8/12+G873*4/12</f>
        <v>2.4633333333333334</v>
      </c>
      <c r="H865" s="7">
        <f t="shared" si="64"/>
        <v>114.78456073619631</v>
      </c>
      <c r="I865" s="7">
        <f t="shared" si="65"/>
        <v>9.698065030674847</v>
      </c>
      <c r="J865" s="7">
        <f t="shared" si="66"/>
        <v>14.474723926380367</v>
      </c>
      <c r="K865" s="7">
        <f t="shared" si="63"/>
        <v>8.506116259696055</v>
      </c>
    </row>
    <row r="866" spans="1:11" ht="12.75">
      <c r="A866" s="2">
        <v>1942.06</v>
      </c>
      <c r="B866" s="7">
        <v>8.33</v>
      </c>
      <c r="C866" s="7">
        <v>0.66</v>
      </c>
      <c r="D866" s="7">
        <v>0.98</v>
      </c>
      <c r="E866" s="7">
        <v>16.3</v>
      </c>
      <c r="F866" s="7">
        <f t="shared" si="67"/>
        <v>1942.4583333332685</v>
      </c>
      <c r="G866" s="7">
        <f>G861*7/12+G873*5/12</f>
        <v>2.4641666666666664</v>
      </c>
      <c r="H866" s="7">
        <f t="shared" si="64"/>
        <v>120.57445030674845</v>
      </c>
      <c r="I866" s="7">
        <f t="shared" si="65"/>
        <v>9.553317791411041</v>
      </c>
      <c r="J866" s="7">
        <f t="shared" si="66"/>
        <v>14.185229447852759</v>
      </c>
      <c r="K866" s="7">
        <f t="shared" si="63"/>
        <v>8.905456928518054</v>
      </c>
    </row>
    <row r="867" spans="1:11" ht="12.75">
      <c r="A867" s="2">
        <v>1942.07</v>
      </c>
      <c r="B867" s="7">
        <v>8.64</v>
      </c>
      <c r="C867" s="7">
        <v>0.646667</v>
      </c>
      <c r="D867" s="7">
        <v>0.966667</v>
      </c>
      <c r="E867" s="7">
        <v>16.4</v>
      </c>
      <c r="F867" s="7">
        <f t="shared" si="67"/>
        <v>1942.5416666666017</v>
      </c>
      <c r="G867" s="7">
        <f>G861*6/12+G873*6/12</f>
        <v>2.465</v>
      </c>
      <c r="H867" s="7">
        <f t="shared" si="64"/>
        <v>124.29904390243904</v>
      </c>
      <c r="I867" s="7">
        <f t="shared" si="65"/>
        <v>9.30325113695122</v>
      </c>
      <c r="J867" s="7">
        <f t="shared" si="66"/>
        <v>13.906919429634149</v>
      </c>
      <c r="K867" s="7">
        <f t="shared" si="63"/>
        <v>9.150488900994741</v>
      </c>
    </row>
    <row r="868" spans="1:11" ht="12.75">
      <c r="A868" s="2">
        <v>1942.08</v>
      </c>
      <c r="B868" s="7">
        <v>8.59</v>
      </c>
      <c r="C868" s="7">
        <v>0.633333</v>
      </c>
      <c r="D868" s="7">
        <v>0.953333</v>
      </c>
      <c r="E868" s="7">
        <v>16.5</v>
      </c>
      <c r="F868" s="7">
        <f t="shared" si="67"/>
        <v>1942.624999999935</v>
      </c>
      <c r="G868" s="7">
        <f>G861*5/12+G873*7/12</f>
        <v>2.4658333333333338</v>
      </c>
      <c r="H868" s="7">
        <f t="shared" si="64"/>
        <v>122.83075272727272</v>
      </c>
      <c r="I868" s="7">
        <f t="shared" si="65"/>
        <v>9.056201294181818</v>
      </c>
      <c r="J868" s="7">
        <f t="shared" si="66"/>
        <v>13.631968566909089</v>
      </c>
      <c r="K868" s="7">
        <f t="shared" si="63"/>
        <v>9.012823047564297</v>
      </c>
    </row>
    <row r="869" spans="1:11" ht="12.75">
      <c r="A869" s="2">
        <v>1942.09</v>
      </c>
      <c r="B869" s="7">
        <v>8.68</v>
      </c>
      <c r="C869" s="7">
        <v>0.62</v>
      </c>
      <c r="D869" s="7">
        <v>0.94</v>
      </c>
      <c r="E869" s="7">
        <v>16.5</v>
      </c>
      <c r="F869" s="7">
        <f t="shared" si="67"/>
        <v>1942.7083333332682</v>
      </c>
      <c r="G869" s="7">
        <f>G861*4/12+G873*8/12</f>
        <v>2.466666666666667</v>
      </c>
      <c r="H869" s="7">
        <f t="shared" si="64"/>
        <v>124.11768727272725</v>
      </c>
      <c r="I869" s="7">
        <f t="shared" si="65"/>
        <v>8.86554909090909</v>
      </c>
      <c r="J869" s="7">
        <f t="shared" si="66"/>
        <v>13.441316363636362</v>
      </c>
      <c r="K869" s="7">
        <f t="shared" si="63"/>
        <v>9.077829839371502</v>
      </c>
    </row>
    <row r="870" spans="1:11" ht="12.75">
      <c r="A870" s="2">
        <v>1942.1</v>
      </c>
      <c r="B870" s="7">
        <v>9.32</v>
      </c>
      <c r="C870" s="7">
        <v>0.61</v>
      </c>
      <c r="D870" s="7">
        <v>0.97</v>
      </c>
      <c r="E870" s="7">
        <v>16.7</v>
      </c>
      <c r="F870" s="7">
        <f t="shared" si="67"/>
        <v>1942.7916666666015</v>
      </c>
      <c r="G870" s="7">
        <f>G861*3/12+G873*9/12</f>
        <v>2.4675000000000002</v>
      </c>
      <c r="H870" s="7">
        <f t="shared" si="64"/>
        <v>131.67318323353294</v>
      </c>
      <c r="I870" s="7">
        <f t="shared" si="65"/>
        <v>8.618094610778444</v>
      </c>
      <c r="J870" s="7">
        <f t="shared" si="66"/>
        <v>13.704183233532932</v>
      </c>
      <c r="K870" s="7">
        <f t="shared" si="63"/>
        <v>9.599176749352987</v>
      </c>
    </row>
    <row r="871" spans="1:11" ht="12.75">
      <c r="A871" s="2">
        <v>1942.11</v>
      </c>
      <c r="B871" s="7">
        <v>9.47</v>
      </c>
      <c r="C871" s="7">
        <v>0.6</v>
      </c>
      <c r="D871" s="7">
        <v>1</v>
      </c>
      <c r="E871" s="7">
        <v>16.8</v>
      </c>
      <c r="F871" s="7">
        <f t="shared" si="67"/>
        <v>1942.8749999999347</v>
      </c>
      <c r="G871" s="7">
        <f>G861*2/12+G873*10/12</f>
        <v>2.4683333333333337</v>
      </c>
      <c r="H871" s="7">
        <f t="shared" si="64"/>
        <v>132.99600357142856</v>
      </c>
      <c r="I871" s="7">
        <f t="shared" si="65"/>
        <v>8.42635714285714</v>
      </c>
      <c r="J871" s="7">
        <f t="shared" si="66"/>
        <v>14.04392857142857</v>
      </c>
      <c r="K871" s="7">
        <f t="shared" si="63"/>
        <v>9.661334152171657</v>
      </c>
    </row>
    <row r="872" spans="1:11" ht="12.75">
      <c r="A872" s="2">
        <v>1942.12</v>
      </c>
      <c r="B872" s="7">
        <v>9.52</v>
      </c>
      <c r="C872" s="7">
        <v>0.59</v>
      </c>
      <c r="D872" s="7">
        <v>1.03</v>
      </c>
      <c r="E872" s="7">
        <v>16.9</v>
      </c>
      <c r="F872" s="7">
        <f t="shared" si="67"/>
        <v>1942.958333333268</v>
      </c>
      <c r="G872" s="7">
        <f>G861*1/12+G873*11/12</f>
        <v>2.4691666666666667</v>
      </c>
      <c r="H872" s="7">
        <f t="shared" si="64"/>
        <v>132.90708639053256</v>
      </c>
      <c r="I872" s="7">
        <f t="shared" si="65"/>
        <v>8.23688875739645</v>
      </c>
      <c r="J872" s="7">
        <f t="shared" si="66"/>
        <v>14.379653254437871</v>
      </c>
      <c r="K872" s="7">
        <f t="shared" si="63"/>
        <v>9.617514103283177</v>
      </c>
    </row>
    <row r="873" spans="1:11" ht="12.75">
      <c r="A873" s="2">
        <v>1943.01</v>
      </c>
      <c r="B873" s="7">
        <v>10.09</v>
      </c>
      <c r="C873" s="7">
        <v>0.59</v>
      </c>
      <c r="D873" s="7">
        <v>1.04333</v>
      </c>
      <c r="E873" s="7">
        <v>16.9</v>
      </c>
      <c r="F873" s="7">
        <f t="shared" si="67"/>
        <v>1943.0416666666013</v>
      </c>
      <c r="G873" s="7">
        <v>2.47</v>
      </c>
      <c r="H873" s="7">
        <f t="shared" si="64"/>
        <v>140.86475857988165</v>
      </c>
      <c r="I873" s="7">
        <f t="shared" si="65"/>
        <v>8.23688875739645</v>
      </c>
      <c r="J873" s="7">
        <f t="shared" si="66"/>
        <v>14.56575109704142</v>
      </c>
      <c r="K873" s="7">
        <f t="shared" si="63"/>
        <v>10.150534220432078</v>
      </c>
    </row>
    <row r="874" spans="1:11" ht="12.75">
      <c r="A874" s="2">
        <v>1943.02</v>
      </c>
      <c r="B874" s="7">
        <v>10.69</v>
      </c>
      <c r="C874" s="7">
        <v>0.59</v>
      </c>
      <c r="D874" s="7">
        <v>1.05667</v>
      </c>
      <c r="E874" s="7">
        <v>16.9</v>
      </c>
      <c r="F874" s="7">
        <f t="shared" si="67"/>
        <v>1943.1249999999345</v>
      </c>
      <c r="G874" s="7">
        <f>G873*11/12+G885*1/12</f>
        <v>2.470833333333333</v>
      </c>
      <c r="H874" s="7">
        <f t="shared" si="64"/>
        <v>149.24125562130178</v>
      </c>
      <c r="I874" s="7">
        <f t="shared" si="65"/>
        <v>8.23688875739645</v>
      </c>
      <c r="J874" s="7">
        <f t="shared" si="66"/>
        <v>14.751988547928995</v>
      </c>
      <c r="K874" s="7">
        <f t="shared" si="63"/>
        <v>10.708982995221266</v>
      </c>
    </row>
    <row r="875" spans="1:11" ht="12.75">
      <c r="A875" s="2">
        <v>1943.03</v>
      </c>
      <c r="B875" s="7">
        <v>11.07</v>
      </c>
      <c r="C875" s="7">
        <v>0.59</v>
      </c>
      <c r="D875" s="7">
        <v>1.07</v>
      </c>
      <c r="E875" s="7">
        <v>17.2</v>
      </c>
      <c r="F875" s="7">
        <f t="shared" si="67"/>
        <v>1943.2083333332678</v>
      </c>
      <c r="G875" s="7">
        <f>G873*10/12+G885*2/12</f>
        <v>2.4716666666666667</v>
      </c>
      <c r="H875" s="7">
        <f t="shared" si="64"/>
        <v>151.8507941860465</v>
      </c>
      <c r="I875" s="7">
        <f t="shared" si="65"/>
        <v>8.093222093023256</v>
      </c>
      <c r="J875" s="7">
        <f t="shared" si="66"/>
        <v>14.677538372093025</v>
      </c>
      <c r="K875" s="7">
        <f t="shared" si="63"/>
        <v>10.850541744036802</v>
      </c>
    </row>
    <row r="876" spans="1:11" ht="12.75">
      <c r="A876" s="2">
        <v>1943.04</v>
      </c>
      <c r="B876" s="7">
        <v>11.44</v>
      </c>
      <c r="C876" s="7">
        <v>0.59</v>
      </c>
      <c r="D876" s="7">
        <v>1.08</v>
      </c>
      <c r="E876" s="7">
        <v>17.4</v>
      </c>
      <c r="F876" s="7">
        <f t="shared" si="67"/>
        <v>1943.291666666601</v>
      </c>
      <c r="G876" s="7">
        <f>G873*9/12+G885*3/12</f>
        <v>2.4725</v>
      </c>
      <c r="H876" s="7">
        <f t="shared" si="64"/>
        <v>155.1224551724138</v>
      </c>
      <c r="I876" s="7">
        <f t="shared" si="65"/>
        <v>8.00019655172414</v>
      </c>
      <c r="J876" s="7">
        <f t="shared" si="66"/>
        <v>14.644427586206898</v>
      </c>
      <c r="K876" s="7">
        <f t="shared" si="63"/>
        <v>11.039227142939689</v>
      </c>
    </row>
    <row r="877" spans="1:11" ht="12.75">
      <c r="A877" s="2">
        <v>1943.05</v>
      </c>
      <c r="B877" s="7">
        <v>11.89</v>
      </c>
      <c r="C877" s="7">
        <v>0.59</v>
      </c>
      <c r="D877" s="7">
        <v>1.09</v>
      </c>
      <c r="E877" s="7">
        <v>17.5</v>
      </c>
      <c r="F877" s="7">
        <f t="shared" si="67"/>
        <v>1943.3749999999343</v>
      </c>
      <c r="G877" s="7">
        <f>G873*8/12+G885*4/12</f>
        <v>2.4733333333333336</v>
      </c>
      <c r="H877" s="7">
        <f t="shared" si="64"/>
        <v>160.30301828571427</v>
      </c>
      <c r="I877" s="7">
        <f t="shared" si="65"/>
        <v>7.9544811428571425</v>
      </c>
      <c r="J877" s="7">
        <f t="shared" si="66"/>
        <v>14.695566857142856</v>
      </c>
      <c r="K877" s="7">
        <f t="shared" si="63"/>
        <v>11.36221580061369</v>
      </c>
    </row>
    <row r="878" spans="1:11" ht="12.75">
      <c r="A878" s="2">
        <v>1943.06</v>
      </c>
      <c r="B878" s="7">
        <v>12.1</v>
      </c>
      <c r="C878" s="7">
        <v>0.59</v>
      </c>
      <c r="D878" s="7">
        <v>1.1</v>
      </c>
      <c r="E878" s="7">
        <v>17.5</v>
      </c>
      <c r="F878" s="7">
        <f t="shared" si="67"/>
        <v>1943.4583333332675</v>
      </c>
      <c r="G878" s="7">
        <f>G873*7/12+G885*5/12</f>
        <v>2.474166666666667</v>
      </c>
      <c r="H878" s="7">
        <f t="shared" si="64"/>
        <v>163.13427428571427</v>
      </c>
      <c r="I878" s="7">
        <f t="shared" si="65"/>
        <v>7.9544811428571425</v>
      </c>
      <c r="J878" s="7">
        <f t="shared" si="66"/>
        <v>14.830388571428573</v>
      </c>
      <c r="K878" s="7">
        <f t="shared" si="63"/>
        <v>11.516744786451229</v>
      </c>
    </row>
    <row r="879" spans="1:11" ht="12.75">
      <c r="A879" s="2">
        <v>1943.07</v>
      </c>
      <c r="B879" s="7">
        <v>12.35</v>
      </c>
      <c r="C879" s="7">
        <v>0.593333</v>
      </c>
      <c r="D879" s="7">
        <v>1.09333</v>
      </c>
      <c r="E879" s="7">
        <v>17.4</v>
      </c>
      <c r="F879" s="7">
        <f t="shared" si="67"/>
        <v>1943.5416666666008</v>
      </c>
      <c r="G879" s="7">
        <f>G873*6/12+G885*6/12</f>
        <v>2.475</v>
      </c>
      <c r="H879" s="7">
        <f t="shared" si="64"/>
        <v>167.46174137931035</v>
      </c>
      <c r="I879" s="7">
        <f t="shared" si="65"/>
        <v>8.045390882413793</v>
      </c>
      <c r="J879" s="7">
        <f t="shared" si="66"/>
        <v>14.825177789655173</v>
      </c>
      <c r="K879" s="7">
        <f t="shared" si="63"/>
        <v>11.774213341781655</v>
      </c>
    </row>
    <row r="880" spans="1:11" ht="12.75">
      <c r="A880" s="2">
        <v>1943.08</v>
      </c>
      <c r="B880" s="7">
        <v>11.74</v>
      </c>
      <c r="C880" s="7">
        <v>0.596667</v>
      </c>
      <c r="D880" s="7">
        <v>1.08667</v>
      </c>
      <c r="E880" s="7">
        <v>17.3</v>
      </c>
      <c r="F880" s="7">
        <f t="shared" si="67"/>
        <v>1943.624999999934</v>
      </c>
      <c r="G880" s="7">
        <f>G873*5/12+G885*7/12</f>
        <v>2.475833333333333</v>
      </c>
      <c r="H880" s="7">
        <f t="shared" si="64"/>
        <v>160.11052716763004</v>
      </c>
      <c r="I880" s="7">
        <f t="shared" si="65"/>
        <v>8.137365239653176</v>
      </c>
      <c r="J880" s="7">
        <f t="shared" si="66"/>
        <v>14.820043147976877</v>
      </c>
      <c r="K880" s="7">
        <f t="shared" si="63"/>
        <v>11.210545904158963</v>
      </c>
    </row>
    <row r="881" spans="1:11" ht="12.75">
      <c r="A881" s="2">
        <v>1943.09</v>
      </c>
      <c r="B881" s="7">
        <v>11.99</v>
      </c>
      <c r="C881" s="7">
        <v>0.6</v>
      </c>
      <c r="D881" s="7">
        <v>1.08</v>
      </c>
      <c r="E881" s="7">
        <v>17.4</v>
      </c>
      <c r="F881" s="7">
        <f t="shared" si="67"/>
        <v>1943.7083333332673</v>
      </c>
      <c r="G881" s="7">
        <f>G873*4/12+G885*8/12</f>
        <v>2.4766666666666666</v>
      </c>
      <c r="H881" s="7">
        <f t="shared" si="64"/>
        <v>162.5802655172414</v>
      </c>
      <c r="I881" s="7">
        <f t="shared" si="65"/>
        <v>8.135793103448275</v>
      </c>
      <c r="J881" s="7">
        <f t="shared" si="66"/>
        <v>14.644427586206898</v>
      </c>
      <c r="K881" s="7">
        <f t="shared" si="63"/>
        <v>11.336281939610286</v>
      </c>
    </row>
    <row r="882" spans="1:11" ht="12.75">
      <c r="A882" s="2">
        <v>1943.1</v>
      </c>
      <c r="B882" s="7">
        <v>11.88</v>
      </c>
      <c r="C882" s="7">
        <v>0.603333</v>
      </c>
      <c r="D882" s="7">
        <v>1.03333</v>
      </c>
      <c r="E882" s="7">
        <v>17.4</v>
      </c>
      <c r="F882" s="7">
        <f t="shared" si="67"/>
        <v>1943.7916666666006</v>
      </c>
      <c r="G882" s="7">
        <f>G873*3/12+G885*9/12</f>
        <v>2.4775</v>
      </c>
      <c r="H882" s="7">
        <f t="shared" si="64"/>
        <v>161.08870344827588</v>
      </c>
      <c r="I882" s="7">
        <f t="shared" si="65"/>
        <v>8.180987434137931</v>
      </c>
      <c r="J882" s="7">
        <f t="shared" si="66"/>
        <v>14.011598479310347</v>
      </c>
      <c r="K882" s="7">
        <f t="shared" si="63"/>
        <v>11.187335503326032</v>
      </c>
    </row>
    <row r="883" spans="1:11" ht="12.75">
      <c r="A883" s="2">
        <v>1943.11</v>
      </c>
      <c r="B883" s="7">
        <v>11.33</v>
      </c>
      <c r="C883" s="7">
        <v>0.606667</v>
      </c>
      <c r="D883" s="7">
        <v>0.986667</v>
      </c>
      <c r="E883" s="7">
        <v>17.4</v>
      </c>
      <c r="F883" s="7">
        <f t="shared" si="67"/>
        <v>1943.8749999999338</v>
      </c>
      <c r="G883" s="7">
        <f>G873*2/12+G885*10/12</f>
        <v>2.4783333333333335</v>
      </c>
      <c r="H883" s="7">
        <f t="shared" si="64"/>
        <v>153.63089310344827</v>
      </c>
      <c r="I883" s="7">
        <f t="shared" si="65"/>
        <v>8.226195324482758</v>
      </c>
      <c r="J883" s="7">
        <f t="shared" si="66"/>
        <v>13.378864290000001</v>
      </c>
      <c r="K883" s="7">
        <f t="shared" si="63"/>
        <v>10.63103367300142</v>
      </c>
    </row>
    <row r="884" spans="1:11" ht="12.75">
      <c r="A884" s="2">
        <v>1943.12</v>
      </c>
      <c r="B884" s="7">
        <v>11.48</v>
      </c>
      <c r="C884" s="7">
        <v>0.61</v>
      </c>
      <c r="D884" s="7">
        <v>0.94</v>
      </c>
      <c r="E884" s="7">
        <v>17.4</v>
      </c>
      <c r="F884" s="7">
        <f t="shared" si="67"/>
        <v>1943.958333333267</v>
      </c>
      <c r="G884" s="7">
        <f>G873*1/12+G885*11/12</f>
        <v>2.479166666666667</v>
      </c>
      <c r="H884" s="7">
        <f t="shared" si="64"/>
        <v>155.66484137931036</v>
      </c>
      <c r="I884" s="7">
        <f t="shared" si="65"/>
        <v>8.271389655172415</v>
      </c>
      <c r="J884" s="7">
        <f t="shared" si="66"/>
        <v>12.746075862068965</v>
      </c>
      <c r="K884" s="7">
        <f t="shared" si="63"/>
        <v>10.737360316041073</v>
      </c>
    </row>
    <row r="885" spans="1:11" ht="12.75">
      <c r="A885" s="2">
        <v>1944.01</v>
      </c>
      <c r="B885" s="7">
        <v>11.85</v>
      </c>
      <c r="C885" s="7">
        <v>0.613333</v>
      </c>
      <c r="D885" s="7">
        <v>0.936667</v>
      </c>
      <c r="E885" s="7">
        <v>17.4</v>
      </c>
      <c r="F885" s="7">
        <f t="shared" si="67"/>
        <v>1944.0416666666003</v>
      </c>
      <c r="G885" s="7">
        <v>2.48</v>
      </c>
      <c r="H885" s="7">
        <f t="shared" si="64"/>
        <v>160.68191379310346</v>
      </c>
      <c r="I885" s="7">
        <f t="shared" si="65"/>
        <v>8.316583985862069</v>
      </c>
      <c r="J885" s="7">
        <f t="shared" si="66"/>
        <v>12.700881531379311</v>
      </c>
      <c r="K885" s="7">
        <f t="shared" si="63"/>
        <v>11.052412763977474</v>
      </c>
    </row>
    <row r="886" spans="1:11" ht="12.75">
      <c r="A886" s="2">
        <v>1944.02</v>
      </c>
      <c r="B886" s="7">
        <v>11.77</v>
      </c>
      <c r="C886" s="7">
        <v>0.616667</v>
      </c>
      <c r="D886" s="7">
        <v>0.933333</v>
      </c>
      <c r="E886" s="7">
        <v>17.4</v>
      </c>
      <c r="F886" s="7">
        <f t="shared" si="67"/>
        <v>1944.1249999999336</v>
      </c>
      <c r="G886" s="7">
        <f>G885*11/12+G897*1/12</f>
        <v>2.470833333333333</v>
      </c>
      <c r="H886" s="7">
        <f t="shared" si="64"/>
        <v>159.59714137931033</v>
      </c>
      <c r="I886" s="7">
        <f t="shared" si="65"/>
        <v>8.361791876206896</v>
      </c>
      <c r="J886" s="7">
        <f t="shared" si="66"/>
        <v>12.655673641034483</v>
      </c>
      <c r="K886" s="7">
        <f t="shared" si="63"/>
        <v>10.947918887724722</v>
      </c>
    </row>
    <row r="887" spans="1:11" ht="12.75">
      <c r="A887" s="2">
        <v>1944.03</v>
      </c>
      <c r="B887" s="7">
        <v>12.1</v>
      </c>
      <c r="C887" s="7">
        <v>0.62</v>
      </c>
      <c r="D887" s="7">
        <v>0.93</v>
      </c>
      <c r="E887" s="7">
        <v>17.4</v>
      </c>
      <c r="F887" s="7">
        <f t="shared" si="67"/>
        <v>1944.2083333332669</v>
      </c>
      <c r="G887" s="7">
        <f>G885*10/12+G897*2/12</f>
        <v>2.461666666666667</v>
      </c>
      <c r="H887" s="7">
        <f t="shared" si="64"/>
        <v>164.0718275862069</v>
      </c>
      <c r="I887" s="7">
        <f t="shared" si="65"/>
        <v>8.406986206896551</v>
      </c>
      <c r="J887" s="7">
        <f t="shared" si="66"/>
        <v>12.610479310344829</v>
      </c>
      <c r="K887" s="7">
        <f t="shared" si="63"/>
        <v>11.224693196180684</v>
      </c>
    </row>
    <row r="888" spans="1:11" ht="12.75">
      <c r="A888" s="2">
        <v>1944.04</v>
      </c>
      <c r="B888" s="7">
        <v>11.89</v>
      </c>
      <c r="C888" s="7">
        <v>0.623333</v>
      </c>
      <c r="D888" s="7">
        <v>0.926667</v>
      </c>
      <c r="E888" s="7">
        <v>17.5</v>
      </c>
      <c r="F888" s="7">
        <f t="shared" si="67"/>
        <v>1944.2916666666001</v>
      </c>
      <c r="G888" s="7">
        <f>G885*9/12+G897*3/12</f>
        <v>2.4525</v>
      </c>
      <c r="H888" s="7">
        <f t="shared" si="64"/>
        <v>160.30301828571427</v>
      </c>
      <c r="I888" s="7">
        <f t="shared" si="65"/>
        <v>8.403882363085714</v>
      </c>
      <c r="J888" s="7">
        <f t="shared" si="66"/>
        <v>12.4934833512</v>
      </c>
      <c r="K888" s="7">
        <f t="shared" si="63"/>
        <v>10.9382751882394</v>
      </c>
    </row>
    <row r="889" spans="1:11" ht="12.75">
      <c r="A889" s="2">
        <v>1944.05</v>
      </c>
      <c r="B889" s="7">
        <v>12.1</v>
      </c>
      <c r="C889" s="7">
        <v>0.626667</v>
      </c>
      <c r="D889" s="7">
        <v>0.923333</v>
      </c>
      <c r="E889" s="7">
        <v>17.5</v>
      </c>
      <c r="F889" s="7">
        <f t="shared" si="67"/>
        <v>1944.3749999999334</v>
      </c>
      <c r="G889" s="7">
        <f>G885*8/12+G897*4/12</f>
        <v>2.4433333333333334</v>
      </c>
      <c r="H889" s="7">
        <f t="shared" si="64"/>
        <v>163.13427428571427</v>
      </c>
      <c r="I889" s="7">
        <f t="shared" si="65"/>
        <v>8.448831922628571</v>
      </c>
      <c r="J889" s="7">
        <f t="shared" si="66"/>
        <v>12.448533791657143</v>
      </c>
      <c r="K889" s="7">
        <f t="shared" si="63"/>
        <v>11.103736936792624</v>
      </c>
    </row>
    <row r="890" spans="1:11" ht="12.75">
      <c r="A890" s="2">
        <v>1944.06</v>
      </c>
      <c r="B890" s="7">
        <v>12.67</v>
      </c>
      <c r="C890" s="7">
        <v>0.63</v>
      </c>
      <c r="D890" s="7">
        <v>0.92</v>
      </c>
      <c r="E890" s="7">
        <v>17.6</v>
      </c>
      <c r="F890" s="7">
        <f t="shared" si="67"/>
        <v>1944.4583333332666</v>
      </c>
      <c r="G890" s="7">
        <f>G885*7/12+G897*5/12</f>
        <v>2.4341666666666666</v>
      </c>
      <c r="H890" s="7">
        <f t="shared" si="64"/>
        <v>169.84854886363635</v>
      </c>
      <c r="I890" s="7">
        <f t="shared" si="65"/>
        <v>8.445507954545453</v>
      </c>
      <c r="J890" s="7">
        <f t="shared" si="66"/>
        <v>12.333122727272727</v>
      </c>
      <c r="K890" s="7">
        <f t="shared" si="63"/>
        <v>11.532785272532509</v>
      </c>
    </row>
    <row r="891" spans="1:11" ht="12.75">
      <c r="A891" s="2">
        <v>1944.07</v>
      </c>
      <c r="B891" s="7">
        <v>13</v>
      </c>
      <c r="C891" s="7">
        <v>0.633333</v>
      </c>
      <c r="D891" s="7">
        <v>0.913333</v>
      </c>
      <c r="E891" s="7">
        <v>17.7</v>
      </c>
      <c r="F891" s="7">
        <f t="shared" si="67"/>
        <v>1944.5416666666</v>
      </c>
      <c r="G891" s="7">
        <f>G885*6/12+G897*6/12</f>
        <v>2.425</v>
      </c>
      <c r="H891" s="7">
        <f t="shared" si="64"/>
        <v>173.2877966101695</v>
      </c>
      <c r="I891" s="7">
        <f t="shared" si="65"/>
        <v>8.44222154542373</v>
      </c>
      <c r="J891" s="7">
        <f t="shared" si="66"/>
        <v>12.174574087796609</v>
      </c>
      <c r="K891" s="7">
        <f t="shared" si="63"/>
        <v>11.738774750180719</v>
      </c>
    </row>
    <row r="892" spans="1:11" ht="12.75">
      <c r="A892" s="2">
        <v>1944.08</v>
      </c>
      <c r="B892" s="7">
        <v>12.81</v>
      </c>
      <c r="C892" s="7">
        <v>0.636667</v>
      </c>
      <c r="D892" s="7">
        <v>0.906667</v>
      </c>
      <c r="E892" s="7">
        <v>17.7</v>
      </c>
      <c r="F892" s="7">
        <f t="shared" si="67"/>
        <v>1944.6249999999332</v>
      </c>
      <c r="G892" s="7">
        <f>G885*5/12+G897*7/12</f>
        <v>2.4158333333333335</v>
      </c>
      <c r="H892" s="7">
        <f t="shared" si="64"/>
        <v>170.75512881355934</v>
      </c>
      <c r="I892" s="7">
        <f t="shared" si="65"/>
        <v>8.486663200338983</v>
      </c>
      <c r="J892" s="7">
        <f t="shared" si="66"/>
        <v>12.08571743762712</v>
      </c>
      <c r="K892" s="7">
        <f t="shared" si="63"/>
        <v>11.541711674209225</v>
      </c>
    </row>
    <row r="893" spans="1:11" ht="12.75">
      <c r="A893" s="2">
        <v>1944.09</v>
      </c>
      <c r="B893" s="7">
        <v>12.6</v>
      </c>
      <c r="C893" s="7">
        <v>0.64</v>
      </c>
      <c r="D893" s="7">
        <v>0.9</v>
      </c>
      <c r="E893" s="7">
        <v>17.7</v>
      </c>
      <c r="F893" s="7">
        <f t="shared" si="67"/>
        <v>1944.7083333332664</v>
      </c>
      <c r="G893" s="7">
        <f>G885*4/12+G897*8/12</f>
        <v>2.4066666666666667</v>
      </c>
      <c r="H893" s="7">
        <f t="shared" si="64"/>
        <v>167.95586440677965</v>
      </c>
      <c r="I893" s="7">
        <f t="shared" si="65"/>
        <v>8.531091525423728</v>
      </c>
      <c r="J893" s="7">
        <f t="shared" si="66"/>
        <v>11.99684745762712</v>
      </c>
      <c r="K893" s="7">
        <f t="shared" si="63"/>
        <v>11.328560584696474</v>
      </c>
    </row>
    <row r="894" spans="1:11" ht="12.75">
      <c r="A894" s="2">
        <v>1944.1</v>
      </c>
      <c r="B894" s="7">
        <v>12.91</v>
      </c>
      <c r="C894" s="7">
        <v>0.64</v>
      </c>
      <c r="D894" s="7">
        <v>0.91</v>
      </c>
      <c r="E894" s="7">
        <v>17.7</v>
      </c>
      <c r="F894" s="7">
        <f t="shared" si="67"/>
        <v>1944.7916666665997</v>
      </c>
      <c r="G894" s="7">
        <f>G885*3/12+G897*9/12</f>
        <v>2.3975</v>
      </c>
      <c r="H894" s="7">
        <f t="shared" si="64"/>
        <v>172.08811186440678</v>
      </c>
      <c r="I894" s="7">
        <f t="shared" si="65"/>
        <v>8.531091525423728</v>
      </c>
      <c r="J894" s="7">
        <f t="shared" si="66"/>
        <v>12.130145762711864</v>
      </c>
      <c r="K894" s="7">
        <f t="shared" si="63"/>
        <v>11.583105186279127</v>
      </c>
    </row>
    <row r="895" spans="1:11" ht="12.75">
      <c r="A895" s="2">
        <v>1944.11</v>
      </c>
      <c r="B895" s="7">
        <v>12.82</v>
      </c>
      <c r="C895" s="7">
        <v>0.64</v>
      </c>
      <c r="D895" s="7">
        <v>0.92</v>
      </c>
      <c r="E895" s="7">
        <v>17.7</v>
      </c>
      <c r="F895" s="7">
        <f t="shared" si="67"/>
        <v>1944.874999999933</v>
      </c>
      <c r="G895" s="7">
        <f>G885*2/12+G897*10/12</f>
        <v>2.3883333333333336</v>
      </c>
      <c r="H895" s="7">
        <f t="shared" si="64"/>
        <v>170.88842711864407</v>
      </c>
      <c r="I895" s="7">
        <f t="shared" si="65"/>
        <v>8.531091525423728</v>
      </c>
      <c r="J895" s="7">
        <f t="shared" si="66"/>
        <v>12.26344406779661</v>
      </c>
      <c r="K895" s="7">
        <f t="shared" si="63"/>
        <v>11.47845919805548</v>
      </c>
    </row>
    <row r="896" spans="1:11" ht="12.75">
      <c r="A896" s="2">
        <v>1944.12</v>
      </c>
      <c r="B896" s="7">
        <v>13.1</v>
      </c>
      <c r="C896" s="7">
        <v>0.64</v>
      </c>
      <c r="D896" s="7">
        <v>0.93</v>
      </c>
      <c r="E896" s="7">
        <v>17.8</v>
      </c>
      <c r="F896" s="7">
        <f t="shared" si="67"/>
        <v>1944.9583333332662</v>
      </c>
      <c r="G896" s="7">
        <f>G885*1/12+G897*11/12</f>
        <v>2.3791666666666664</v>
      </c>
      <c r="H896" s="7">
        <f t="shared" si="64"/>
        <v>173.6397640449438</v>
      </c>
      <c r="I896" s="7">
        <f t="shared" si="65"/>
        <v>8.48316404494382</v>
      </c>
      <c r="J896" s="7">
        <f t="shared" si="66"/>
        <v>12.327097752808987</v>
      </c>
      <c r="K896" s="7">
        <f t="shared" si="63"/>
        <v>11.638683593355132</v>
      </c>
    </row>
    <row r="897" spans="1:11" ht="12.75">
      <c r="A897" s="2">
        <v>1945.01</v>
      </c>
      <c r="B897" s="7">
        <v>13.49</v>
      </c>
      <c r="C897" s="7">
        <v>0.643333</v>
      </c>
      <c r="D897" s="7">
        <v>0.94</v>
      </c>
      <c r="E897" s="7">
        <v>17.8</v>
      </c>
      <c r="F897" s="7">
        <f t="shared" si="67"/>
        <v>1945.0416666665994</v>
      </c>
      <c r="G897" s="7">
        <v>2.37</v>
      </c>
      <c r="H897" s="7">
        <f t="shared" si="64"/>
        <v>178.80919213483145</v>
      </c>
      <c r="I897" s="7">
        <f t="shared" si="65"/>
        <v>8.52734277269663</v>
      </c>
      <c r="J897" s="7">
        <f t="shared" si="66"/>
        <v>12.459647191011234</v>
      </c>
      <c r="K897" s="7">
        <f aca="true" t="shared" si="68" ref="K897:K960">H897/AVERAGE(J777:J896)</f>
        <v>11.960463439806993</v>
      </c>
    </row>
    <row r="898" spans="1:11" ht="12.75">
      <c r="A898" s="2">
        <v>1945.02</v>
      </c>
      <c r="B898" s="7">
        <v>13.94</v>
      </c>
      <c r="C898" s="7">
        <v>0.646667</v>
      </c>
      <c r="D898" s="7">
        <v>0.95</v>
      </c>
      <c r="E898" s="7">
        <v>17.8</v>
      </c>
      <c r="F898" s="7">
        <f t="shared" si="67"/>
        <v>1945.1249999999327</v>
      </c>
      <c r="G898" s="7">
        <f>G897*11/12+G909*1/12</f>
        <v>2.355</v>
      </c>
      <c r="H898" s="7">
        <f t="shared" si="64"/>
        <v>184.77391685393258</v>
      </c>
      <c r="I898" s="7">
        <f t="shared" si="65"/>
        <v>8.571534755393257</v>
      </c>
      <c r="J898" s="7">
        <f t="shared" si="66"/>
        <v>12.59219662921348</v>
      </c>
      <c r="K898" s="7">
        <f t="shared" si="68"/>
        <v>12.341753548186317</v>
      </c>
    </row>
    <row r="899" spans="1:11" ht="12.75">
      <c r="A899" s="2">
        <v>1945.03</v>
      </c>
      <c r="B899" s="7">
        <v>13.93</v>
      </c>
      <c r="C899" s="7">
        <v>0.65</v>
      </c>
      <c r="D899" s="7">
        <v>0.96</v>
      </c>
      <c r="E899" s="7">
        <v>17.8</v>
      </c>
      <c r="F899" s="7">
        <f t="shared" si="67"/>
        <v>1945.208333333266</v>
      </c>
      <c r="G899" s="7">
        <f>G897*10/12+G909*2/12</f>
        <v>2.3400000000000003</v>
      </c>
      <c r="H899" s="7">
        <f t="shared" si="64"/>
        <v>184.64136741573031</v>
      </c>
      <c r="I899" s="7">
        <f t="shared" si="65"/>
        <v>8.615713483146067</v>
      </c>
      <c r="J899" s="7">
        <f t="shared" si="66"/>
        <v>12.72474606741573</v>
      </c>
      <c r="K899" s="7">
        <f t="shared" si="68"/>
        <v>12.323310311389328</v>
      </c>
    </row>
    <row r="900" spans="1:11" ht="12.75">
      <c r="A900" s="2">
        <v>1945.04</v>
      </c>
      <c r="B900" s="7">
        <v>14.28</v>
      </c>
      <c r="C900" s="7">
        <v>0.65</v>
      </c>
      <c r="D900" s="7">
        <v>0.973333</v>
      </c>
      <c r="E900" s="7">
        <v>17.8</v>
      </c>
      <c r="F900" s="7">
        <f t="shared" si="67"/>
        <v>1945.2916666665992</v>
      </c>
      <c r="G900" s="7">
        <f>G897*9/12+G909*3/12</f>
        <v>2.325</v>
      </c>
      <c r="H900" s="7">
        <f t="shared" si="64"/>
        <v>189.28059775280897</v>
      </c>
      <c r="I900" s="7">
        <f t="shared" si="65"/>
        <v>8.615713483146067</v>
      </c>
      <c r="J900" s="7">
        <f t="shared" si="66"/>
        <v>12.901474233370784</v>
      </c>
      <c r="K900" s="7">
        <f t="shared" si="68"/>
        <v>12.631867236563078</v>
      </c>
    </row>
    <row r="901" spans="1:11" ht="12.75">
      <c r="A901" s="2">
        <v>1945.05</v>
      </c>
      <c r="B901" s="7">
        <v>14.82</v>
      </c>
      <c r="C901" s="7">
        <v>0.65</v>
      </c>
      <c r="D901" s="7">
        <v>0.986667</v>
      </c>
      <c r="E901" s="7">
        <v>17.9</v>
      </c>
      <c r="F901" s="7">
        <f t="shared" si="67"/>
        <v>1945.3749999999325</v>
      </c>
      <c r="G901" s="7">
        <f>G897*8/12+G909*4/12</f>
        <v>2.31</v>
      </c>
      <c r="H901" s="7">
        <f t="shared" si="64"/>
        <v>195.34084692737432</v>
      </c>
      <c r="I901" s="7">
        <f t="shared" si="65"/>
        <v>8.567581005586593</v>
      </c>
      <c r="J901" s="7">
        <f t="shared" si="66"/>
        <v>13.00515299698324</v>
      </c>
      <c r="K901" s="7">
        <f t="shared" si="68"/>
        <v>13.036560628785356</v>
      </c>
    </row>
    <row r="902" spans="1:11" ht="12.75">
      <c r="A902" s="2">
        <v>1945.06</v>
      </c>
      <c r="B902" s="7">
        <v>15.09</v>
      </c>
      <c r="C902" s="7">
        <v>0.65</v>
      </c>
      <c r="D902" s="7">
        <v>1</v>
      </c>
      <c r="E902" s="7">
        <v>18.1</v>
      </c>
      <c r="F902" s="7">
        <f t="shared" si="67"/>
        <v>1945.4583333332657</v>
      </c>
      <c r="G902" s="7">
        <f>G897*7/12+G909*5/12</f>
        <v>2.295</v>
      </c>
      <c r="H902" s="7">
        <f t="shared" si="64"/>
        <v>196.70190165745854</v>
      </c>
      <c r="I902" s="7">
        <f t="shared" si="65"/>
        <v>8.472911602209944</v>
      </c>
      <c r="J902" s="7">
        <f t="shared" si="66"/>
        <v>13.035248618784529</v>
      </c>
      <c r="K902" s="7">
        <f t="shared" si="68"/>
        <v>13.130223361406053</v>
      </c>
    </row>
    <row r="903" spans="1:11" ht="12.75">
      <c r="A903" s="2">
        <v>1945.07</v>
      </c>
      <c r="B903" s="7">
        <v>14.78</v>
      </c>
      <c r="C903" s="7">
        <v>0.653333</v>
      </c>
      <c r="D903" s="7">
        <v>0.996667</v>
      </c>
      <c r="E903" s="7">
        <v>18.1</v>
      </c>
      <c r="F903" s="7">
        <f t="shared" si="67"/>
        <v>1945.541666666599</v>
      </c>
      <c r="G903" s="7">
        <f>G897*6/12+G909*6/12</f>
        <v>2.2800000000000002</v>
      </c>
      <c r="H903" s="7">
        <f t="shared" si="64"/>
        <v>192.66097458563533</v>
      </c>
      <c r="I903" s="7">
        <f t="shared" si="65"/>
        <v>8.516358085856353</v>
      </c>
      <c r="J903" s="7">
        <f t="shared" si="66"/>
        <v>12.99180213513812</v>
      </c>
      <c r="K903" s="7">
        <f t="shared" si="68"/>
        <v>12.867028443009158</v>
      </c>
    </row>
    <row r="904" spans="1:11" ht="12.75">
      <c r="A904" s="2">
        <v>1945.08</v>
      </c>
      <c r="B904" s="7">
        <v>14.83</v>
      </c>
      <c r="C904" s="7">
        <v>0.656667</v>
      </c>
      <c r="D904" s="7">
        <v>0.993333</v>
      </c>
      <c r="E904" s="7">
        <v>18.1</v>
      </c>
      <c r="F904" s="7">
        <f t="shared" si="67"/>
        <v>1945.6249999999322</v>
      </c>
      <c r="G904" s="7">
        <f>G897*5/12+G909*7/12</f>
        <v>2.265</v>
      </c>
      <c r="H904" s="7">
        <f t="shared" si="64"/>
        <v>193.31273701657457</v>
      </c>
      <c r="I904" s="7">
        <f t="shared" si="65"/>
        <v>8.55981760475138</v>
      </c>
      <c r="J904" s="7">
        <f t="shared" si="66"/>
        <v>12.948342616243092</v>
      </c>
      <c r="K904" s="7">
        <f t="shared" si="68"/>
        <v>12.91537856225674</v>
      </c>
    </row>
    <row r="905" spans="1:11" ht="12.75">
      <c r="A905" s="2">
        <v>1945.09</v>
      </c>
      <c r="B905" s="7">
        <v>15.84</v>
      </c>
      <c r="C905" s="7">
        <v>0.66</v>
      </c>
      <c r="D905" s="7">
        <v>0.99</v>
      </c>
      <c r="E905" s="7">
        <v>18.1</v>
      </c>
      <c r="F905" s="7">
        <f t="shared" si="67"/>
        <v>1945.7083333332655</v>
      </c>
      <c r="G905" s="7">
        <f>G897*4/12+G909*8/12</f>
        <v>2.25</v>
      </c>
      <c r="H905" s="7">
        <f t="shared" si="64"/>
        <v>206.47833812154693</v>
      </c>
      <c r="I905" s="7">
        <f t="shared" si="65"/>
        <v>8.603264088397788</v>
      </c>
      <c r="J905" s="7">
        <f t="shared" si="66"/>
        <v>12.904896132596683</v>
      </c>
      <c r="K905" s="7">
        <f t="shared" si="68"/>
        <v>13.79826495171978</v>
      </c>
    </row>
    <row r="906" spans="1:11" ht="12.75">
      <c r="A906" s="2">
        <v>1945.1</v>
      </c>
      <c r="B906" s="7">
        <v>16.5</v>
      </c>
      <c r="C906" s="7">
        <v>0.66</v>
      </c>
      <c r="D906" s="7">
        <v>0.98</v>
      </c>
      <c r="E906" s="7">
        <v>18.1</v>
      </c>
      <c r="F906" s="7">
        <f t="shared" si="67"/>
        <v>1945.7916666665988</v>
      </c>
      <c r="G906" s="7">
        <f>G897*3/12+G909*9/12</f>
        <v>2.2350000000000003</v>
      </c>
      <c r="H906" s="7">
        <f aca="true" t="shared" si="69" ref="H906:H969">B906*$E$1716/E906</f>
        <v>215.08160220994472</v>
      </c>
      <c r="I906" s="7">
        <f aca="true" t="shared" si="70" ref="I906:I969">C906*$E$1716/E906</f>
        <v>8.603264088397788</v>
      </c>
      <c r="J906" s="7">
        <f aca="true" t="shared" si="71" ref="J906:J969">D906*$E$1716/E906</f>
        <v>12.774543646408837</v>
      </c>
      <c r="K906" s="7">
        <f t="shared" si="68"/>
        <v>14.374662675391338</v>
      </c>
    </row>
    <row r="907" spans="1:11" ht="12.75">
      <c r="A907" s="2">
        <v>1945.11</v>
      </c>
      <c r="B907" s="7">
        <v>17.04</v>
      </c>
      <c r="C907" s="7">
        <v>0.66</v>
      </c>
      <c r="D907" s="7">
        <v>0.97</v>
      </c>
      <c r="E907" s="7">
        <v>18.1</v>
      </c>
      <c r="F907" s="7">
        <f aca="true" t="shared" si="72" ref="F907:F970">F906+1/12</f>
        <v>1945.874999999932</v>
      </c>
      <c r="G907" s="7">
        <f>G897*2/12+G909*10/12</f>
        <v>2.2199999999999998</v>
      </c>
      <c r="H907" s="7">
        <f t="shared" si="69"/>
        <v>222.12063646408834</v>
      </c>
      <c r="I907" s="7">
        <f t="shared" si="70"/>
        <v>8.603264088397788</v>
      </c>
      <c r="J907" s="7">
        <f t="shared" si="71"/>
        <v>12.644191160220991</v>
      </c>
      <c r="K907" s="7">
        <f t="shared" si="68"/>
        <v>14.847702661876781</v>
      </c>
    </row>
    <row r="908" spans="1:11" ht="12.75">
      <c r="A908" s="2">
        <v>1945.12</v>
      </c>
      <c r="B908" s="7">
        <v>17.33</v>
      </c>
      <c r="C908" s="7">
        <v>0.66</v>
      </c>
      <c r="D908" s="7">
        <v>0.96</v>
      </c>
      <c r="E908" s="7">
        <v>18.2</v>
      </c>
      <c r="F908" s="7">
        <f t="shared" si="72"/>
        <v>1945.9583333332653</v>
      </c>
      <c r="G908" s="7">
        <f>G897*1/12+G909*11/12</f>
        <v>2.205</v>
      </c>
      <c r="H908" s="7">
        <f t="shared" si="69"/>
        <v>224.65964505494503</v>
      </c>
      <c r="I908" s="7">
        <f t="shared" si="70"/>
        <v>8.555993406593407</v>
      </c>
      <c r="J908" s="7">
        <f t="shared" si="71"/>
        <v>12.445081318681318</v>
      </c>
      <c r="K908" s="7">
        <f t="shared" si="68"/>
        <v>15.020347474739964</v>
      </c>
    </row>
    <row r="909" spans="1:11" ht="12.75">
      <c r="A909" s="2">
        <v>1946.01</v>
      </c>
      <c r="B909" s="7">
        <v>18.02</v>
      </c>
      <c r="C909" s="7">
        <v>0.666667</v>
      </c>
      <c r="D909" s="7">
        <v>0.94</v>
      </c>
      <c r="E909" s="7">
        <v>18.2</v>
      </c>
      <c r="F909" s="7">
        <f t="shared" si="72"/>
        <v>1946.0416666665985</v>
      </c>
      <c r="G909" s="7">
        <v>2.19</v>
      </c>
      <c r="H909" s="7">
        <f t="shared" si="69"/>
        <v>233.60454725274724</v>
      </c>
      <c r="I909" s="7">
        <f t="shared" si="70"/>
        <v>8.642421903626374</v>
      </c>
      <c r="J909" s="7">
        <f t="shared" si="71"/>
        <v>12.18580879120879</v>
      </c>
      <c r="K909" s="7">
        <f t="shared" si="68"/>
        <v>15.623163177761667</v>
      </c>
    </row>
    <row r="910" spans="1:11" ht="12.75">
      <c r="A910" s="2">
        <v>1946.02</v>
      </c>
      <c r="B910" s="7">
        <v>18.07</v>
      </c>
      <c r="C910" s="7">
        <v>0.673333</v>
      </c>
      <c r="D910" s="7">
        <v>0.92</v>
      </c>
      <c r="E910" s="7">
        <v>18.1</v>
      </c>
      <c r="F910" s="7">
        <f t="shared" si="72"/>
        <v>1946.1249999999318</v>
      </c>
      <c r="G910" s="7">
        <f>G909*11/12+G921*1/12</f>
        <v>2.195</v>
      </c>
      <c r="H910" s="7">
        <f t="shared" si="69"/>
        <v>235.54694254143644</v>
      </c>
      <c r="I910" s="7">
        <f t="shared" si="70"/>
        <v>8.777063058232043</v>
      </c>
      <c r="J910" s="7">
        <f t="shared" si="71"/>
        <v>11.992428729281768</v>
      </c>
      <c r="K910" s="7">
        <f t="shared" si="68"/>
        <v>15.761666525801909</v>
      </c>
    </row>
    <row r="911" spans="1:11" ht="12.75">
      <c r="A911" s="2">
        <v>1946.03</v>
      </c>
      <c r="B911" s="7">
        <v>17.53</v>
      </c>
      <c r="C911" s="7">
        <v>0.68</v>
      </c>
      <c r="D911" s="7">
        <v>0.9</v>
      </c>
      <c r="E911" s="7">
        <v>18.3</v>
      </c>
      <c r="F911" s="7">
        <f t="shared" si="72"/>
        <v>1946.208333333265</v>
      </c>
      <c r="G911" s="7">
        <f>G909*10/12+G921*2/12</f>
        <v>2.2</v>
      </c>
      <c r="H911" s="7">
        <f t="shared" si="69"/>
        <v>226.01055409836067</v>
      </c>
      <c r="I911" s="7">
        <f t="shared" si="70"/>
        <v>8.767095081967213</v>
      </c>
      <c r="J911" s="7">
        <f t="shared" si="71"/>
        <v>11.603508196721311</v>
      </c>
      <c r="K911" s="7">
        <f t="shared" si="68"/>
        <v>15.13487341514254</v>
      </c>
    </row>
    <row r="912" spans="1:11" ht="12.75">
      <c r="A912" s="2">
        <v>1946.04</v>
      </c>
      <c r="B912" s="7">
        <v>18.66</v>
      </c>
      <c r="C912" s="7">
        <v>0.68</v>
      </c>
      <c r="D912" s="7">
        <v>0.88</v>
      </c>
      <c r="E912" s="7">
        <v>18.4</v>
      </c>
      <c r="F912" s="7">
        <f t="shared" si="72"/>
        <v>1946.2916666665983</v>
      </c>
      <c r="G912" s="7">
        <f>G909*9/12+G921*3/12</f>
        <v>2.205</v>
      </c>
      <c r="H912" s="7">
        <f t="shared" si="69"/>
        <v>239.27190652173914</v>
      </c>
      <c r="I912" s="7">
        <f t="shared" si="70"/>
        <v>8.719447826086958</v>
      </c>
      <c r="J912" s="7">
        <f t="shared" si="71"/>
        <v>11.283991304347827</v>
      </c>
      <c r="K912" s="7">
        <f t="shared" si="68"/>
        <v>16.040842386215918</v>
      </c>
    </row>
    <row r="913" spans="1:11" ht="12.75">
      <c r="A913" s="2">
        <v>1946.05</v>
      </c>
      <c r="B913" s="7">
        <v>18.7</v>
      </c>
      <c r="C913" s="7">
        <v>0.68</v>
      </c>
      <c r="D913" s="7">
        <v>0.86</v>
      </c>
      <c r="E913" s="7">
        <v>18.5</v>
      </c>
      <c r="F913" s="7">
        <f t="shared" si="72"/>
        <v>1946.3749999999316</v>
      </c>
      <c r="G913" s="7">
        <f>G909*8/12+G921*4/12</f>
        <v>2.21</v>
      </c>
      <c r="H913" s="7">
        <f t="shared" si="69"/>
        <v>238.48868108108104</v>
      </c>
      <c r="I913" s="7">
        <f t="shared" si="70"/>
        <v>8.672315675675675</v>
      </c>
      <c r="J913" s="7">
        <f t="shared" si="71"/>
        <v>10.967928648648648</v>
      </c>
      <c r="K913" s="7">
        <f t="shared" si="68"/>
        <v>16.013723170832176</v>
      </c>
    </row>
    <row r="914" spans="1:11" ht="12.75">
      <c r="A914" s="2">
        <v>1946.06</v>
      </c>
      <c r="B914" s="7">
        <v>18.58</v>
      </c>
      <c r="C914" s="7">
        <v>0.68</v>
      </c>
      <c r="D914" s="7">
        <v>0.84</v>
      </c>
      <c r="E914" s="7">
        <v>18.7</v>
      </c>
      <c r="F914" s="7">
        <f t="shared" si="72"/>
        <v>1946.4583333332648</v>
      </c>
      <c r="G914" s="7">
        <f>G909*7/12+G921*5/12</f>
        <v>2.215</v>
      </c>
      <c r="H914" s="7">
        <f t="shared" si="69"/>
        <v>234.42395935828873</v>
      </c>
      <c r="I914" s="7">
        <f t="shared" si="70"/>
        <v>8.579563636363636</v>
      </c>
      <c r="J914" s="7">
        <f t="shared" si="71"/>
        <v>10.59828449197861</v>
      </c>
      <c r="K914" s="7">
        <f t="shared" si="68"/>
        <v>15.773186880128744</v>
      </c>
    </row>
    <row r="915" spans="1:11" ht="12.75">
      <c r="A915" s="2">
        <v>1946.07</v>
      </c>
      <c r="B915" s="7">
        <v>18.05</v>
      </c>
      <c r="C915" s="7">
        <v>0.683333</v>
      </c>
      <c r="D915" s="7">
        <v>0.856667</v>
      </c>
      <c r="E915" s="7">
        <v>19.8</v>
      </c>
      <c r="F915" s="7">
        <f t="shared" si="72"/>
        <v>1946.541666666598</v>
      </c>
      <c r="G915" s="7">
        <f>G909*6/12+G921*6/12</f>
        <v>2.2199999999999998</v>
      </c>
      <c r="H915" s="7">
        <f t="shared" si="69"/>
        <v>215.08489393939394</v>
      </c>
      <c r="I915" s="7">
        <f t="shared" si="70"/>
        <v>8.142637442121211</v>
      </c>
      <c r="J915" s="7">
        <f t="shared" si="71"/>
        <v>10.20809589121212</v>
      </c>
      <c r="K915" s="7">
        <f t="shared" si="68"/>
        <v>14.508136111909074</v>
      </c>
    </row>
    <row r="916" spans="1:11" ht="12.75">
      <c r="A916" s="2">
        <v>1946.08</v>
      </c>
      <c r="B916" s="7">
        <v>17.7</v>
      </c>
      <c r="C916" s="7">
        <v>0.686667</v>
      </c>
      <c r="D916" s="7">
        <v>0.873333</v>
      </c>
      <c r="E916" s="7">
        <v>20.2</v>
      </c>
      <c r="F916" s="7">
        <f t="shared" si="72"/>
        <v>1946.6249999999313</v>
      </c>
      <c r="G916" s="7">
        <f>G909*5/12+G921*7/12</f>
        <v>2.225</v>
      </c>
      <c r="H916" s="7">
        <f t="shared" si="69"/>
        <v>206.7377524752475</v>
      </c>
      <c r="I916" s="7">
        <f t="shared" si="70"/>
        <v>8.020338546831683</v>
      </c>
      <c r="J916" s="7">
        <f t="shared" si="71"/>
        <v>10.200615908613862</v>
      </c>
      <c r="K916" s="7">
        <f t="shared" si="68"/>
        <v>13.984939309942764</v>
      </c>
    </row>
    <row r="917" spans="1:11" ht="12.75">
      <c r="A917" s="2">
        <v>1946.09</v>
      </c>
      <c r="B917" s="7">
        <v>15.09</v>
      </c>
      <c r="C917" s="7">
        <v>0.69</v>
      </c>
      <c r="D917" s="7">
        <v>0.89</v>
      </c>
      <c r="E917" s="7">
        <v>20.4</v>
      </c>
      <c r="F917" s="7">
        <f t="shared" si="72"/>
        <v>1946.7083333332646</v>
      </c>
      <c r="G917" s="7">
        <f>G909*4/12+G921*8/12</f>
        <v>2.23</v>
      </c>
      <c r="H917" s="7">
        <f t="shared" si="69"/>
        <v>174.52472647058823</v>
      </c>
      <c r="I917" s="7">
        <f t="shared" si="70"/>
        <v>7.980255882352941</v>
      </c>
      <c r="J917" s="7">
        <f t="shared" si="71"/>
        <v>10.293373529411765</v>
      </c>
      <c r="K917" s="7">
        <f t="shared" si="68"/>
        <v>11.841267540149637</v>
      </c>
    </row>
    <row r="918" spans="1:11" ht="12.75">
      <c r="A918" s="2">
        <v>1946.1</v>
      </c>
      <c r="B918" s="7">
        <v>14.75</v>
      </c>
      <c r="C918" s="7">
        <v>0.696667</v>
      </c>
      <c r="D918" s="7">
        <v>0.946667</v>
      </c>
      <c r="E918" s="7">
        <v>20.8</v>
      </c>
      <c r="F918" s="7">
        <f t="shared" si="72"/>
        <v>1946.7916666665978</v>
      </c>
      <c r="G918" s="7">
        <f>G909*3/12+G921*9/12</f>
        <v>2.235</v>
      </c>
      <c r="H918" s="7">
        <f t="shared" si="69"/>
        <v>167.31180288461536</v>
      </c>
      <c r="I918" s="7">
        <f t="shared" si="70"/>
        <v>7.90241435798077</v>
      </c>
      <c r="J918" s="7">
        <f t="shared" si="71"/>
        <v>10.738207627211539</v>
      </c>
      <c r="K918" s="7">
        <f t="shared" si="68"/>
        <v>11.38760296176505</v>
      </c>
    </row>
    <row r="919" spans="1:11" ht="12.75">
      <c r="A919" s="2">
        <v>1946.11</v>
      </c>
      <c r="B919" s="7">
        <v>14.69</v>
      </c>
      <c r="C919" s="7">
        <v>0.703333</v>
      </c>
      <c r="D919" s="7">
        <v>1.00333</v>
      </c>
      <c r="E919" s="7">
        <v>21.3</v>
      </c>
      <c r="F919" s="7">
        <f t="shared" si="72"/>
        <v>1946.874999999931</v>
      </c>
      <c r="G919" s="7">
        <f>G909*2/12+G921*10/12</f>
        <v>2.24</v>
      </c>
      <c r="H919" s="7">
        <f t="shared" si="69"/>
        <v>162.71968169014082</v>
      </c>
      <c r="I919" s="7">
        <f t="shared" si="70"/>
        <v>7.790750298309858</v>
      </c>
      <c r="J919" s="7">
        <f t="shared" si="71"/>
        <v>11.113787490140844</v>
      </c>
      <c r="K919" s="7">
        <f t="shared" si="68"/>
        <v>11.110043656743294</v>
      </c>
    </row>
    <row r="920" spans="1:11" ht="12.75">
      <c r="A920" s="2">
        <v>1946.12</v>
      </c>
      <c r="B920" s="7">
        <v>15.13</v>
      </c>
      <c r="C920" s="7">
        <v>0.71</v>
      </c>
      <c r="D920" s="7">
        <v>1.06</v>
      </c>
      <c r="E920" s="7">
        <v>21.5</v>
      </c>
      <c r="F920" s="7">
        <f t="shared" si="72"/>
        <v>1946.9583333332644</v>
      </c>
      <c r="G920" s="7">
        <f>G909*1/12+G921*11/12</f>
        <v>2.245</v>
      </c>
      <c r="H920" s="7">
        <f t="shared" si="69"/>
        <v>166.0345088372093</v>
      </c>
      <c r="I920" s="7">
        <f t="shared" si="70"/>
        <v>7.791440930232557</v>
      </c>
      <c r="J920" s="7">
        <f t="shared" si="71"/>
        <v>11.632292093023256</v>
      </c>
      <c r="K920" s="7">
        <f t="shared" si="68"/>
        <v>11.372779425862706</v>
      </c>
    </row>
    <row r="921" spans="1:11" ht="12.75">
      <c r="A921" s="2">
        <v>1947.01</v>
      </c>
      <c r="B921" s="7">
        <v>15.21</v>
      </c>
      <c r="C921" s="7">
        <v>0.713333</v>
      </c>
      <c r="D921" s="7">
        <v>1.13</v>
      </c>
      <c r="E921" s="7">
        <v>21.5</v>
      </c>
      <c r="F921" s="7">
        <f t="shared" si="72"/>
        <v>1947.0416666665976</v>
      </c>
      <c r="G921" s="7">
        <v>2.25</v>
      </c>
      <c r="H921" s="7">
        <f t="shared" si="69"/>
        <v>166.9124176744186</v>
      </c>
      <c r="I921" s="7">
        <f t="shared" si="70"/>
        <v>7.828016807162791</v>
      </c>
      <c r="J921" s="7">
        <f t="shared" si="71"/>
        <v>12.400462325581392</v>
      </c>
      <c r="K921" s="7">
        <f t="shared" si="68"/>
        <v>11.469296334735578</v>
      </c>
    </row>
    <row r="922" spans="1:11" ht="12.75">
      <c r="A922" s="2">
        <v>1947.02</v>
      </c>
      <c r="B922" s="7">
        <v>15.8</v>
      </c>
      <c r="C922" s="7">
        <v>0.716667</v>
      </c>
      <c r="D922" s="7">
        <v>1.2</v>
      </c>
      <c r="E922" s="7">
        <v>21.5</v>
      </c>
      <c r="F922" s="7">
        <f t="shared" si="72"/>
        <v>1947.1249999999309</v>
      </c>
      <c r="G922" s="7">
        <f>G921*11/12+G933*1/12</f>
        <v>2.265833333333333</v>
      </c>
      <c r="H922" s="7">
        <f t="shared" si="69"/>
        <v>173.38699534883722</v>
      </c>
      <c r="I922" s="7">
        <f t="shared" si="70"/>
        <v>7.864603657953489</v>
      </c>
      <c r="J922" s="7">
        <f t="shared" si="71"/>
        <v>13.168632558139533</v>
      </c>
      <c r="K922" s="7">
        <f t="shared" si="68"/>
        <v>11.949565314209439</v>
      </c>
    </row>
    <row r="923" spans="1:11" ht="12.75">
      <c r="A923" s="2">
        <v>1947.03</v>
      </c>
      <c r="B923" s="7">
        <v>15.16</v>
      </c>
      <c r="C923" s="7">
        <v>0.72</v>
      </c>
      <c r="D923" s="7">
        <v>1.27</v>
      </c>
      <c r="E923" s="7">
        <v>21.9</v>
      </c>
      <c r="F923" s="7">
        <f t="shared" si="72"/>
        <v>1947.2083333332641</v>
      </c>
      <c r="G923" s="7">
        <f>G921*10/12+G933*2/12</f>
        <v>2.2816666666666667</v>
      </c>
      <c r="H923" s="7">
        <f t="shared" si="69"/>
        <v>163.32511780821918</v>
      </c>
      <c r="I923" s="7">
        <f t="shared" si="70"/>
        <v>7.756865753424656</v>
      </c>
      <c r="J923" s="7">
        <f t="shared" si="71"/>
        <v>13.682249315068493</v>
      </c>
      <c r="K923" s="7">
        <f t="shared" si="68"/>
        <v>11.287903096501285</v>
      </c>
    </row>
    <row r="924" spans="1:11" ht="12.75">
      <c r="A924" s="2">
        <v>1947.04</v>
      </c>
      <c r="B924" s="7">
        <v>14.6</v>
      </c>
      <c r="C924" s="7">
        <v>0.733333</v>
      </c>
      <c r="D924" s="7">
        <v>1.32667</v>
      </c>
      <c r="E924" s="7">
        <v>21.9</v>
      </c>
      <c r="F924" s="7">
        <f t="shared" si="72"/>
        <v>1947.2916666665974</v>
      </c>
      <c r="G924" s="7">
        <f>G921*9/12+G933*3/12</f>
        <v>2.2975</v>
      </c>
      <c r="H924" s="7">
        <f t="shared" si="69"/>
        <v>157.292</v>
      </c>
      <c r="I924" s="7">
        <f t="shared" si="70"/>
        <v>7.9005078243835625</v>
      </c>
      <c r="J924" s="7">
        <f t="shared" si="71"/>
        <v>14.292779290410959</v>
      </c>
      <c r="K924" s="7">
        <f t="shared" si="68"/>
        <v>10.900825126392673</v>
      </c>
    </row>
    <row r="925" spans="1:11" ht="12.75">
      <c r="A925" s="2">
        <v>1947.05</v>
      </c>
      <c r="B925" s="7">
        <v>14.34</v>
      </c>
      <c r="C925" s="7">
        <v>0.746667</v>
      </c>
      <c r="D925" s="7">
        <v>1.38333</v>
      </c>
      <c r="E925" s="7">
        <v>21.9</v>
      </c>
      <c r="F925" s="7">
        <f t="shared" si="72"/>
        <v>1947.3749999999307</v>
      </c>
      <c r="G925" s="7">
        <f>G921*8/12+G933*4/12</f>
        <v>2.3133333333333335</v>
      </c>
      <c r="H925" s="7">
        <f t="shared" si="69"/>
        <v>154.4909095890411</v>
      </c>
      <c r="I925" s="7">
        <f t="shared" si="70"/>
        <v>8.044160668767123</v>
      </c>
      <c r="J925" s="7">
        <f t="shared" si="71"/>
        <v>14.903201531506848</v>
      </c>
      <c r="K925" s="7">
        <f t="shared" si="68"/>
        <v>10.73367427368854</v>
      </c>
    </row>
    <row r="926" spans="1:11" ht="12.75">
      <c r="A926" s="2">
        <v>1947.06</v>
      </c>
      <c r="B926" s="7">
        <v>14.84</v>
      </c>
      <c r="C926" s="7">
        <v>0.76</v>
      </c>
      <c r="D926" s="7">
        <v>1.44</v>
      </c>
      <c r="E926" s="7">
        <v>22</v>
      </c>
      <c r="F926" s="7">
        <f t="shared" si="72"/>
        <v>1947.458333333264</v>
      </c>
      <c r="G926" s="7">
        <f>G921*7/12+G933*5/12</f>
        <v>2.3291666666666666</v>
      </c>
      <c r="H926" s="7">
        <f t="shared" si="69"/>
        <v>159.15090545454544</v>
      </c>
      <c r="I926" s="7">
        <f t="shared" si="70"/>
        <v>8.150585454545455</v>
      </c>
      <c r="J926" s="7">
        <f t="shared" si="71"/>
        <v>15.443214545454543</v>
      </c>
      <c r="K926" s="7">
        <f t="shared" si="68"/>
        <v>11.082715855052095</v>
      </c>
    </row>
    <row r="927" spans="1:11" ht="12.75">
      <c r="A927" s="2">
        <v>1947.07</v>
      </c>
      <c r="B927" s="7">
        <v>15.77</v>
      </c>
      <c r="C927" s="7">
        <v>0.77</v>
      </c>
      <c r="D927" s="7">
        <v>1.47667</v>
      </c>
      <c r="E927" s="7">
        <v>22.2</v>
      </c>
      <c r="F927" s="7">
        <f t="shared" si="72"/>
        <v>1947.5416666665972</v>
      </c>
      <c r="G927" s="7">
        <f>G921*6/12+G933*6/12</f>
        <v>2.3449999999999998</v>
      </c>
      <c r="H927" s="7">
        <f t="shared" si="69"/>
        <v>167.6010027027027</v>
      </c>
      <c r="I927" s="7">
        <f t="shared" si="70"/>
        <v>8.183435135135134</v>
      </c>
      <c r="J927" s="7">
        <f t="shared" si="71"/>
        <v>15.693809299999998</v>
      </c>
      <c r="K927" s="7">
        <f t="shared" si="68"/>
        <v>11.696446553354367</v>
      </c>
    </row>
    <row r="928" spans="1:11" ht="12.75">
      <c r="A928" s="2">
        <v>1947.08</v>
      </c>
      <c r="B928" s="7">
        <v>15.46</v>
      </c>
      <c r="C928" s="7">
        <v>0.78</v>
      </c>
      <c r="D928" s="7">
        <v>1.51333</v>
      </c>
      <c r="E928" s="7">
        <v>22.5</v>
      </c>
      <c r="F928" s="7">
        <f t="shared" si="72"/>
        <v>1947.6249999999304</v>
      </c>
      <c r="G928" s="7">
        <f>G921*5/12+G933*7/12</f>
        <v>2.360833333333333</v>
      </c>
      <c r="H928" s="7">
        <f t="shared" si="69"/>
        <v>162.11562133333334</v>
      </c>
      <c r="I928" s="7">
        <f t="shared" si="70"/>
        <v>8.179184000000001</v>
      </c>
      <c r="J928" s="7">
        <f t="shared" si="71"/>
        <v>15.868980157333333</v>
      </c>
      <c r="K928" s="7">
        <f t="shared" si="68"/>
        <v>11.337472355329831</v>
      </c>
    </row>
    <row r="929" spans="1:11" ht="12.75">
      <c r="A929" s="2">
        <v>1947.09</v>
      </c>
      <c r="B929" s="7">
        <v>15.06</v>
      </c>
      <c r="C929" s="7">
        <v>0.79</v>
      </c>
      <c r="D929" s="7">
        <v>1.55</v>
      </c>
      <c r="E929" s="7">
        <v>23</v>
      </c>
      <c r="F929" s="7">
        <f t="shared" si="72"/>
        <v>1947.7083333332637</v>
      </c>
      <c r="G929" s="7">
        <f>G921*4/12+G933*8/12</f>
        <v>2.376666666666667</v>
      </c>
      <c r="H929" s="7">
        <f t="shared" si="69"/>
        <v>154.4880991304348</v>
      </c>
      <c r="I929" s="7">
        <f t="shared" si="70"/>
        <v>8.103957391304348</v>
      </c>
      <c r="J929" s="7">
        <f t="shared" si="71"/>
        <v>15.900169565217391</v>
      </c>
      <c r="K929" s="7">
        <f t="shared" si="68"/>
        <v>10.827463017228837</v>
      </c>
    </row>
    <row r="930" spans="1:11" ht="12.75">
      <c r="A930" s="2">
        <v>1947.1</v>
      </c>
      <c r="B930" s="7">
        <v>15.45</v>
      </c>
      <c r="C930" s="7">
        <v>0.806667</v>
      </c>
      <c r="D930" s="7">
        <v>1.57</v>
      </c>
      <c r="E930" s="7">
        <v>23</v>
      </c>
      <c r="F930" s="7">
        <f t="shared" si="72"/>
        <v>1947.791666666597</v>
      </c>
      <c r="G930" s="7">
        <f>G921*3/12+G933*9/12</f>
        <v>2.3925</v>
      </c>
      <c r="H930" s="7">
        <f t="shared" si="69"/>
        <v>158.48878695652172</v>
      </c>
      <c r="I930" s="7">
        <f t="shared" si="70"/>
        <v>8.274930375913042</v>
      </c>
      <c r="J930" s="7">
        <f t="shared" si="71"/>
        <v>16.10533304347826</v>
      </c>
      <c r="K930" s="7">
        <f t="shared" si="68"/>
        <v>11.132662042754786</v>
      </c>
    </row>
    <row r="931" spans="1:11" ht="12.75">
      <c r="A931" s="2">
        <v>1947.11</v>
      </c>
      <c r="B931" s="7">
        <v>15.27</v>
      </c>
      <c r="C931" s="7">
        <v>0.823333</v>
      </c>
      <c r="D931" s="7">
        <v>1.59</v>
      </c>
      <c r="E931" s="7">
        <v>23.1</v>
      </c>
      <c r="F931" s="7">
        <f t="shared" si="72"/>
        <v>1947.8749999999302</v>
      </c>
      <c r="G931" s="7">
        <f>G921*2/12+G933*10/12</f>
        <v>2.408333333333333</v>
      </c>
      <c r="H931" s="7">
        <f t="shared" si="69"/>
        <v>155.96421038961037</v>
      </c>
      <c r="I931" s="7">
        <f t="shared" si="70"/>
        <v>8.409330794545452</v>
      </c>
      <c r="J931" s="7">
        <f t="shared" si="71"/>
        <v>16.23988831168831</v>
      </c>
      <c r="K931" s="7">
        <f t="shared" si="68"/>
        <v>10.97540732483907</v>
      </c>
    </row>
    <row r="932" spans="1:11" ht="12.75">
      <c r="A932" s="2">
        <v>1947.12</v>
      </c>
      <c r="B932" s="7">
        <v>15.03</v>
      </c>
      <c r="C932" s="7">
        <v>0.84</v>
      </c>
      <c r="D932" s="7">
        <v>1.61</v>
      </c>
      <c r="E932" s="7">
        <v>23.4</v>
      </c>
      <c r="F932" s="7">
        <f t="shared" si="72"/>
        <v>1947.9583333332635</v>
      </c>
      <c r="G932" s="7">
        <f>G921*1/12+G933*11/12</f>
        <v>2.424166666666667</v>
      </c>
      <c r="H932" s="7">
        <f t="shared" si="69"/>
        <v>151.54479230769232</v>
      </c>
      <c r="I932" s="7">
        <f t="shared" si="70"/>
        <v>8.469569230769231</v>
      </c>
      <c r="J932" s="7">
        <f t="shared" si="71"/>
        <v>16.233341025641028</v>
      </c>
      <c r="K932" s="7">
        <f t="shared" si="68"/>
        <v>10.680912531969192</v>
      </c>
    </row>
    <row r="933" spans="1:11" ht="12.75">
      <c r="A933" s="2">
        <v>1948.01</v>
      </c>
      <c r="B933" s="7">
        <v>14.83</v>
      </c>
      <c r="C933" s="7">
        <v>0.843333</v>
      </c>
      <c r="D933" s="7">
        <v>1.64333</v>
      </c>
      <c r="E933" s="7">
        <v>23.7</v>
      </c>
      <c r="F933" s="7">
        <f t="shared" si="72"/>
        <v>1948.0416666665967</v>
      </c>
      <c r="G933" s="7">
        <v>2.44</v>
      </c>
      <c r="H933" s="7">
        <f t="shared" si="69"/>
        <v>147.63546582278482</v>
      </c>
      <c r="I933" s="7">
        <f t="shared" si="70"/>
        <v>8.395540141518987</v>
      </c>
      <c r="J933" s="7">
        <f t="shared" si="71"/>
        <v>16.359662174683542</v>
      </c>
      <c r="K933" s="7">
        <f t="shared" si="68"/>
        <v>10.419342657320328</v>
      </c>
    </row>
    <row r="934" spans="1:11" ht="12.75">
      <c r="A934" s="2">
        <v>1948.02</v>
      </c>
      <c r="B934" s="7">
        <v>14.1</v>
      </c>
      <c r="C934" s="7">
        <v>0.846667</v>
      </c>
      <c r="D934" s="7">
        <v>1.67667</v>
      </c>
      <c r="E934" s="7">
        <v>23.5</v>
      </c>
      <c r="F934" s="7">
        <f t="shared" si="72"/>
        <v>1948.12499999993</v>
      </c>
      <c r="G934" s="7">
        <f>G933*11/12+G945*1/12</f>
        <v>2.4291666666666667</v>
      </c>
      <c r="H934" s="7">
        <f t="shared" si="69"/>
        <v>141.56279999999998</v>
      </c>
      <c r="I934" s="7">
        <f t="shared" si="70"/>
        <v>8.500464623234041</v>
      </c>
      <c r="J934" s="7">
        <f t="shared" si="71"/>
        <v>16.83362410468085</v>
      </c>
      <c r="K934" s="7">
        <f t="shared" si="68"/>
        <v>9.999761169144179</v>
      </c>
    </row>
    <row r="935" spans="1:11" ht="12.75">
      <c r="A935" s="2">
        <v>1948.03</v>
      </c>
      <c r="B935" s="7">
        <v>14.3</v>
      </c>
      <c r="C935" s="7">
        <v>0.85</v>
      </c>
      <c r="D935" s="7">
        <v>1.71</v>
      </c>
      <c r="E935" s="7">
        <v>23.4</v>
      </c>
      <c r="F935" s="7">
        <f t="shared" si="72"/>
        <v>1948.2083333332632</v>
      </c>
      <c r="G935" s="7">
        <f>G933*10/12+G945*2/12</f>
        <v>2.418333333333333</v>
      </c>
      <c r="H935" s="7">
        <f t="shared" si="69"/>
        <v>144.18433333333334</v>
      </c>
      <c r="I935" s="7">
        <f t="shared" si="70"/>
        <v>8.570397435897435</v>
      </c>
      <c r="J935" s="7">
        <f t="shared" si="71"/>
        <v>17.241623076923076</v>
      </c>
      <c r="K935" s="7">
        <f t="shared" si="68"/>
        <v>10.186680609489672</v>
      </c>
    </row>
    <row r="936" spans="1:11" ht="12.75">
      <c r="A936" s="2">
        <v>1948.04</v>
      </c>
      <c r="B936" s="7">
        <v>15.4</v>
      </c>
      <c r="C936" s="7">
        <v>0.85</v>
      </c>
      <c r="D936" s="7">
        <v>1.76</v>
      </c>
      <c r="E936" s="7">
        <v>23.8</v>
      </c>
      <c r="F936" s="7">
        <f t="shared" si="72"/>
        <v>1948.2916666665965</v>
      </c>
      <c r="G936" s="7">
        <f>G933*9/12+G945*3/12</f>
        <v>2.4075</v>
      </c>
      <c r="H936" s="7">
        <f t="shared" si="69"/>
        <v>152.66576470588237</v>
      </c>
      <c r="I936" s="7">
        <f t="shared" si="70"/>
        <v>8.426357142857142</v>
      </c>
      <c r="J936" s="7">
        <f t="shared" si="71"/>
        <v>17.447515966386554</v>
      </c>
      <c r="K936" s="7">
        <f t="shared" si="68"/>
        <v>10.779484482024616</v>
      </c>
    </row>
    <row r="937" spans="1:11" ht="12.75">
      <c r="A937" s="2">
        <v>1948.05</v>
      </c>
      <c r="B937" s="7">
        <v>16.15</v>
      </c>
      <c r="C937" s="7">
        <v>0.85</v>
      </c>
      <c r="D937" s="7">
        <v>1.81</v>
      </c>
      <c r="E937" s="7">
        <v>23.9</v>
      </c>
      <c r="F937" s="7">
        <f t="shared" si="72"/>
        <v>1948.3749999999297</v>
      </c>
      <c r="G937" s="7">
        <f>G933*8/12+G945*4/12</f>
        <v>2.3966666666666665</v>
      </c>
      <c r="H937" s="7">
        <f t="shared" si="69"/>
        <v>159.43090794979076</v>
      </c>
      <c r="I937" s="7">
        <f t="shared" si="70"/>
        <v>8.39110041841004</v>
      </c>
      <c r="J937" s="7">
        <f t="shared" si="71"/>
        <v>17.868107949790797</v>
      </c>
      <c r="K937" s="7">
        <f t="shared" si="68"/>
        <v>11.24103269798443</v>
      </c>
    </row>
    <row r="938" spans="1:11" ht="12.75">
      <c r="A938" s="2">
        <v>1948.06</v>
      </c>
      <c r="B938" s="7">
        <v>16.82</v>
      </c>
      <c r="C938" s="7">
        <v>0.85</v>
      </c>
      <c r="D938" s="7">
        <v>1.86</v>
      </c>
      <c r="E938" s="7">
        <v>24.1</v>
      </c>
      <c r="F938" s="7">
        <f t="shared" si="72"/>
        <v>1948.458333333263</v>
      </c>
      <c r="G938" s="7">
        <f>G933*7/12+G945*5/12</f>
        <v>2.3858333333333333</v>
      </c>
      <c r="H938" s="7">
        <f t="shared" si="69"/>
        <v>164.66710207468878</v>
      </c>
      <c r="I938" s="7">
        <f t="shared" si="70"/>
        <v>8.321464730290455</v>
      </c>
      <c r="J938" s="7">
        <f t="shared" si="71"/>
        <v>18.209322821576762</v>
      </c>
      <c r="K938" s="7">
        <f t="shared" si="68"/>
        <v>11.583895756523837</v>
      </c>
    </row>
    <row r="939" spans="1:11" ht="12.75">
      <c r="A939" s="2">
        <v>1948.07</v>
      </c>
      <c r="B939" s="7">
        <v>16.42</v>
      </c>
      <c r="C939" s="7">
        <v>0.856667</v>
      </c>
      <c r="D939" s="7">
        <v>1.93</v>
      </c>
      <c r="E939" s="7">
        <v>24.4</v>
      </c>
      <c r="F939" s="7">
        <f t="shared" si="72"/>
        <v>1948.5416666665963</v>
      </c>
      <c r="G939" s="7">
        <f>G933*6/12+G945*6/12</f>
        <v>2.375</v>
      </c>
      <c r="H939" s="7">
        <f t="shared" si="69"/>
        <v>158.7746704918033</v>
      </c>
      <c r="I939" s="7">
        <f t="shared" si="70"/>
        <v>8.283618796967213</v>
      </c>
      <c r="J939" s="7">
        <f t="shared" si="71"/>
        <v>18.66230901639344</v>
      </c>
      <c r="K939" s="7">
        <f t="shared" si="68"/>
        <v>11.134621739180929</v>
      </c>
    </row>
    <row r="940" spans="1:11" ht="12.75">
      <c r="A940" s="2">
        <v>1948.08</v>
      </c>
      <c r="B940" s="7">
        <v>15.94</v>
      </c>
      <c r="C940" s="7">
        <v>0.863333</v>
      </c>
      <c r="D940" s="7">
        <v>2</v>
      </c>
      <c r="E940" s="7">
        <v>24.5</v>
      </c>
      <c r="F940" s="7">
        <f t="shared" si="72"/>
        <v>1948.6249999999295</v>
      </c>
      <c r="G940" s="7">
        <f>G933*5/12+G945*7/12</f>
        <v>2.3641666666666667</v>
      </c>
      <c r="H940" s="7">
        <f t="shared" si="69"/>
        <v>153.50415183673468</v>
      </c>
      <c r="I940" s="7">
        <f t="shared" si="70"/>
        <v>8.314002504244897</v>
      </c>
      <c r="J940" s="7">
        <f t="shared" si="71"/>
        <v>19.260244897959183</v>
      </c>
      <c r="K940" s="7">
        <f t="shared" si="68"/>
        <v>10.723556662478126</v>
      </c>
    </row>
    <row r="941" spans="1:11" ht="12.75">
      <c r="A941" s="2">
        <v>1948.09</v>
      </c>
      <c r="B941" s="7">
        <v>15.76</v>
      </c>
      <c r="C941" s="7">
        <v>0.87</v>
      </c>
      <c r="D941" s="7">
        <v>2.07</v>
      </c>
      <c r="E941" s="7">
        <v>24.5</v>
      </c>
      <c r="F941" s="7">
        <f t="shared" si="72"/>
        <v>1948.7083333332628</v>
      </c>
      <c r="G941" s="7">
        <f>G933*4/12+G945*8/12</f>
        <v>2.3533333333333335</v>
      </c>
      <c r="H941" s="7">
        <f t="shared" si="69"/>
        <v>151.77072979591836</v>
      </c>
      <c r="I941" s="7">
        <f t="shared" si="70"/>
        <v>8.378206530612244</v>
      </c>
      <c r="J941" s="7">
        <f t="shared" si="71"/>
        <v>19.93435346938775</v>
      </c>
      <c r="K941" s="7">
        <f t="shared" si="68"/>
        <v>10.553013689399156</v>
      </c>
    </row>
    <row r="942" spans="1:11" ht="12.75">
      <c r="A942" s="2">
        <v>1948.1</v>
      </c>
      <c r="B942" s="7">
        <v>16.19</v>
      </c>
      <c r="C942" s="7">
        <v>0.89</v>
      </c>
      <c r="D942" s="7">
        <v>2.14333</v>
      </c>
      <c r="E942" s="7">
        <v>24.4</v>
      </c>
      <c r="F942" s="7">
        <f t="shared" si="72"/>
        <v>1948.791666666596</v>
      </c>
      <c r="G942" s="7">
        <f>G933*3/12+G945*9/12</f>
        <v>2.3425</v>
      </c>
      <c r="H942" s="7">
        <f t="shared" si="69"/>
        <v>156.55066475409836</v>
      </c>
      <c r="I942" s="7">
        <f t="shared" si="70"/>
        <v>8.60593524590164</v>
      </c>
      <c r="J942" s="7">
        <f t="shared" si="71"/>
        <v>20.725122686065575</v>
      </c>
      <c r="K942" s="7">
        <f t="shared" si="68"/>
        <v>10.825409809169487</v>
      </c>
    </row>
    <row r="943" spans="1:11" ht="12.75">
      <c r="A943" s="2">
        <v>1948.11</v>
      </c>
      <c r="B943" s="7">
        <v>15.29</v>
      </c>
      <c r="C943" s="7">
        <v>0.91</v>
      </c>
      <c r="D943" s="7">
        <v>2.21667</v>
      </c>
      <c r="E943" s="7">
        <v>24.2</v>
      </c>
      <c r="F943" s="7">
        <f t="shared" si="72"/>
        <v>1948.8749999999293</v>
      </c>
      <c r="G943" s="7">
        <f>G933*2/12+G945*10/12</f>
        <v>2.3316666666666666</v>
      </c>
      <c r="H943" s="7">
        <f t="shared" si="69"/>
        <v>149.06991818181817</v>
      </c>
      <c r="I943" s="7">
        <f t="shared" si="70"/>
        <v>8.872048760330578</v>
      </c>
      <c r="J943" s="7">
        <f t="shared" si="71"/>
        <v>21.61143332479339</v>
      </c>
      <c r="K943" s="7">
        <f t="shared" si="68"/>
        <v>10.248096205635564</v>
      </c>
    </row>
    <row r="944" spans="1:11" ht="12.75">
      <c r="A944" s="2">
        <v>1948.12</v>
      </c>
      <c r="B944" s="7">
        <v>15.19</v>
      </c>
      <c r="C944" s="7">
        <v>0.93</v>
      </c>
      <c r="D944" s="7">
        <v>2.29</v>
      </c>
      <c r="E944" s="7">
        <v>24.1</v>
      </c>
      <c r="F944" s="7">
        <f t="shared" si="72"/>
        <v>1948.9583333332625</v>
      </c>
      <c r="G944" s="7">
        <f>G933*1/12+G945*11/12</f>
        <v>2.3208333333333333</v>
      </c>
      <c r="H944" s="7">
        <f t="shared" si="69"/>
        <v>148.70946970954355</v>
      </c>
      <c r="I944" s="7">
        <f t="shared" si="70"/>
        <v>9.104661410788381</v>
      </c>
      <c r="J944" s="7">
        <f t="shared" si="71"/>
        <v>22.41900497925311</v>
      </c>
      <c r="K944" s="7">
        <f t="shared" si="68"/>
        <v>10.15965293890091</v>
      </c>
    </row>
    <row r="945" spans="1:11" ht="12.75">
      <c r="A945" s="2">
        <v>1949.01</v>
      </c>
      <c r="B945" s="7">
        <v>15.36</v>
      </c>
      <c r="C945" s="7">
        <v>0.946667</v>
      </c>
      <c r="D945" s="7">
        <v>2.32</v>
      </c>
      <c r="E945" s="7">
        <v>24</v>
      </c>
      <c r="F945" s="7">
        <f t="shared" si="72"/>
        <v>1949.0416666665958</v>
      </c>
      <c r="G945" s="7">
        <v>2.31</v>
      </c>
      <c r="H945" s="7">
        <f t="shared" si="69"/>
        <v>151.00032</v>
      </c>
      <c r="I945" s="7">
        <f t="shared" si="70"/>
        <v>9.306446610250001</v>
      </c>
      <c r="J945" s="7">
        <f t="shared" si="71"/>
        <v>22.807339999999996</v>
      </c>
      <c r="K945" s="7">
        <f t="shared" si="68"/>
        <v>10.248285758038975</v>
      </c>
    </row>
    <row r="946" spans="1:11" ht="12.75">
      <c r="A946" s="2">
        <v>1949.02</v>
      </c>
      <c r="B946" s="7">
        <v>14.77</v>
      </c>
      <c r="C946" s="7">
        <v>0.963333</v>
      </c>
      <c r="D946" s="7">
        <v>2.35</v>
      </c>
      <c r="E946" s="7">
        <v>23.8</v>
      </c>
      <c r="F946" s="7">
        <f t="shared" si="72"/>
        <v>1949.124999999929</v>
      </c>
      <c r="G946" s="7">
        <f>G945*11/12+G957*1/12</f>
        <v>2.3108333333333335</v>
      </c>
      <c r="H946" s="7">
        <f t="shared" si="69"/>
        <v>146.42034705882352</v>
      </c>
      <c r="I946" s="7">
        <f t="shared" si="70"/>
        <v>9.549868124117646</v>
      </c>
      <c r="J946" s="7">
        <f t="shared" si="71"/>
        <v>23.296399159663864</v>
      </c>
      <c r="K946" s="7">
        <f t="shared" si="68"/>
        <v>9.872517140570054</v>
      </c>
    </row>
    <row r="947" spans="1:11" ht="12.75">
      <c r="A947" s="2">
        <v>1949.03</v>
      </c>
      <c r="B947" s="7">
        <v>14.91</v>
      </c>
      <c r="C947" s="7">
        <v>0.98</v>
      </c>
      <c r="D947" s="7">
        <v>2.38</v>
      </c>
      <c r="E947" s="7">
        <v>23.8</v>
      </c>
      <c r="F947" s="7">
        <f t="shared" si="72"/>
        <v>1949.2083333332623</v>
      </c>
      <c r="G947" s="7">
        <f>G945*10/12+G957*2/12</f>
        <v>2.3116666666666665</v>
      </c>
      <c r="H947" s="7">
        <f t="shared" si="69"/>
        <v>147.80821764705883</v>
      </c>
      <c r="I947" s="7">
        <f t="shared" si="70"/>
        <v>9.715094117647057</v>
      </c>
      <c r="J947" s="7">
        <f t="shared" si="71"/>
        <v>23.593799999999998</v>
      </c>
      <c r="K947" s="7">
        <f t="shared" si="68"/>
        <v>9.901332491240916</v>
      </c>
    </row>
    <row r="948" spans="1:11" ht="12.75">
      <c r="A948" s="2">
        <v>1949.04</v>
      </c>
      <c r="B948" s="7">
        <v>14.89</v>
      </c>
      <c r="C948" s="7">
        <v>0.993333</v>
      </c>
      <c r="D948" s="7">
        <v>2.38667</v>
      </c>
      <c r="E948" s="7">
        <v>23.9</v>
      </c>
      <c r="F948" s="7">
        <f t="shared" si="72"/>
        <v>1949.2916666665956</v>
      </c>
      <c r="G948" s="7">
        <f>G945*9/12+G957*3/12</f>
        <v>2.3125</v>
      </c>
      <c r="H948" s="7">
        <f t="shared" si="69"/>
        <v>146.99233556485356</v>
      </c>
      <c r="I948" s="7">
        <f t="shared" si="70"/>
        <v>9.806067002259415</v>
      </c>
      <c r="J948" s="7">
        <f t="shared" si="71"/>
        <v>23.560926630125525</v>
      </c>
      <c r="K948" s="7">
        <f t="shared" si="68"/>
        <v>9.783639867544053</v>
      </c>
    </row>
    <row r="949" spans="1:11" ht="12.75">
      <c r="A949" s="2">
        <v>1949.05</v>
      </c>
      <c r="B949" s="7">
        <v>14.78</v>
      </c>
      <c r="C949" s="7">
        <v>1.00667</v>
      </c>
      <c r="D949" s="7">
        <v>2.39333</v>
      </c>
      <c r="E949" s="7">
        <v>23.8</v>
      </c>
      <c r="F949" s="7">
        <f t="shared" si="72"/>
        <v>1949.3749999999288</v>
      </c>
      <c r="G949" s="7">
        <f>G945*8/12+G957*4/12</f>
        <v>2.3133333333333335</v>
      </c>
      <c r="H949" s="7">
        <f t="shared" si="69"/>
        <v>146.51948067226888</v>
      </c>
      <c r="I949" s="7">
        <f t="shared" si="70"/>
        <v>9.979483464705881</v>
      </c>
      <c r="J949" s="7">
        <f t="shared" si="71"/>
        <v>23.725945106722687</v>
      </c>
      <c r="K949" s="7">
        <f t="shared" si="68"/>
        <v>9.692295086395806</v>
      </c>
    </row>
    <row r="950" spans="1:11" ht="12.75">
      <c r="A950" s="2">
        <v>1949.06</v>
      </c>
      <c r="B950" s="7">
        <v>13.97</v>
      </c>
      <c r="C950" s="7">
        <v>1.02</v>
      </c>
      <c r="D950" s="7">
        <v>2.4</v>
      </c>
      <c r="E950" s="7">
        <v>23.9</v>
      </c>
      <c r="F950" s="7">
        <f t="shared" si="72"/>
        <v>1949.458333333262</v>
      </c>
      <c r="G950" s="7">
        <f>G945*7/12+G957*5/12</f>
        <v>2.314166666666667</v>
      </c>
      <c r="H950" s="7">
        <f t="shared" si="69"/>
        <v>137.91020334728034</v>
      </c>
      <c r="I950" s="7">
        <f t="shared" si="70"/>
        <v>10.06932050209205</v>
      </c>
      <c r="J950" s="7">
        <f t="shared" si="71"/>
        <v>23.69251882845188</v>
      </c>
      <c r="K950" s="7">
        <f t="shared" si="68"/>
        <v>9.067718943419528</v>
      </c>
    </row>
    <row r="951" spans="1:11" ht="12.75">
      <c r="A951" s="2">
        <v>1949.07</v>
      </c>
      <c r="B951" s="7">
        <v>14.76</v>
      </c>
      <c r="C951" s="7">
        <v>1.02667</v>
      </c>
      <c r="D951" s="7">
        <v>2.39667</v>
      </c>
      <c r="E951" s="7">
        <v>23.7</v>
      </c>
      <c r="F951" s="7">
        <f t="shared" si="72"/>
        <v>1949.5416666665953</v>
      </c>
      <c r="G951" s="7">
        <f>G945*6/12+G957*6/12</f>
        <v>2.315</v>
      </c>
      <c r="H951" s="7">
        <f t="shared" si="69"/>
        <v>146.93860253164556</v>
      </c>
      <c r="I951" s="7">
        <f t="shared" si="70"/>
        <v>10.220694787341772</v>
      </c>
      <c r="J951" s="7">
        <f t="shared" si="71"/>
        <v>23.85930491392405</v>
      </c>
      <c r="K951" s="7">
        <f t="shared" si="68"/>
        <v>9.605038093363918</v>
      </c>
    </row>
    <row r="952" spans="1:11" ht="12.75">
      <c r="A952" s="2">
        <v>1949.08</v>
      </c>
      <c r="B952" s="7">
        <v>15.29</v>
      </c>
      <c r="C952" s="7">
        <v>1.03333</v>
      </c>
      <c r="D952" s="7">
        <v>2.39333</v>
      </c>
      <c r="E952" s="7">
        <v>23.8</v>
      </c>
      <c r="F952" s="7">
        <f t="shared" si="72"/>
        <v>1949.6249999999286</v>
      </c>
      <c r="G952" s="7">
        <f>G945*5/12+G957*7/12</f>
        <v>2.3158333333333334</v>
      </c>
      <c r="H952" s="7">
        <f t="shared" si="69"/>
        <v>151.57529495798317</v>
      </c>
      <c r="I952" s="7">
        <f t="shared" si="70"/>
        <v>10.24377367815126</v>
      </c>
      <c r="J952" s="7">
        <f t="shared" si="71"/>
        <v>23.725945106722687</v>
      </c>
      <c r="K952" s="7">
        <f t="shared" si="68"/>
        <v>9.851348638079227</v>
      </c>
    </row>
    <row r="953" spans="1:11" ht="12.75">
      <c r="A953" s="2">
        <v>1949.09</v>
      </c>
      <c r="B953" s="7">
        <v>15.49</v>
      </c>
      <c r="C953" s="7">
        <v>1.04</v>
      </c>
      <c r="D953" s="7">
        <v>2.39</v>
      </c>
      <c r="E953" s="7">
        <v>23.9</v>
      </c>
      <c r="F953" s="7">
        <f t="shared" si="72"/>
        <v>1949.7083333332619</v>
      </c>
      <c r="G953" s="7">
        <f>G945*4/12+G957*8/12</f>
        <v>2.3166666666666664</v>
      </c>
      <c r="H953" s="7">
        <f t="shared" si="69"/>
        <v>152.91546527196653</v>
      </c>
      <c r="I953" s="7">
        <f t="shared" si="70"/>
        <v>10.266758158995817</v>
      </c>
      <c r="J953" s="7">
        <f t="shared" si="71"/>
        <v>23.593800000000005</v>
      </c>
      <c r="K953" s="7">
        <f t="shared" si="68"/>
        <v>9.884048361738282</v>
      </c>
    </row>
    <row r="954" spans="1:11" ht="12.75">
      <c r="A954" s="2">
        <v>1949.1</v>
      </c>
      <c r="B954" s="7">
        <v>15.89</v>
      </c>
      <c r="C954" s="7">
        <v>1.07333</v>
      </c>
      <c r="D954" s="7">
        <v>2.36667</v>
      </c>
      <c r="E954" s="7">
        <v>23.7</v>
      </c>
      <c r="F954" s="7">
        <f t="shared" si="72"/>
        <v>1949.7916666665951</v>
      </c>
      <c r="G954" s="7">
        <f>G945*3/12+G957*9/12</f>
        <v>2.3175</v>
      </c>
      <c r="H954" s="7">
        <f t="shared" si="69"/>
        <v>158.1879670886076</v>
      </c>
      <c r="I954" s="7">
        <f t="shared" si="70"/>
        <v>10.685203946835442</v>
      </c>
      <c r="J954" s="7">
        <f t="shared" si="71"/>
        <v>23.56064921772152</v>
      </c>
      <c r="K954" s="7">
        <f t="shared" si="68"/>
        <v>10.169850844772139</v>
      </c>
    </row>
    <row r="955" spans="1:11" ht="12.75">
      <c r="A955" s="2">
        <v>1949.11</v>
      </c>
      <c r="B955" s="7">
        <v>16.11</v>
      </c>
      <c r="C955" s="7">
        <v>1.10667</v>
      </c>
      <c r="D955" s="7">
        <v>2.34333</v>
      </c>
      <c r="E955" s="7">
        <v>23.8</v>
      </c>
      <c r="F955" s="7">
        <f t="shared" si="72"/>
        <v>1949.8749999999284</v>
      </c>
      <c r="G955" s="7">
        <f>G945*2/12+G957*10/12</f>
        <v>2.3183333333333334</v>
      </c>
      <c r="H955" s="7">
        <f t="shared" si="69"/>
        <v>159.70425126050418</v>
      </c>
      <c r="I955" s="7">
        <f t="shared" si="70"/>
        <v>10.970819599159665</v>
      </c>
      <c r="J955" s="7">
        <f t="shared" si="71"/>
        <v>23.230277039495796</v>
      </c>
      <c r="K955" s="7">
        <f t="shared" si="68"/>
        <v>10.215861011650638</v>
      </c>
    </row>
    <row r="956" spans="1:11" ht="12.75">
      <c r="A956" s="2">
        <v>1949.12</v>
      </c>
      <c r="B956" s="7">
        <v>16.54</v>
      </c>
      <c r="C956" s="7">
        <v>1.14</v>
      </c>
      <c r="D956" s="7">
        <v>2.32</v>
      </c>
      <c r="E956" s="7">
        <v>23.6</v>
      </c>
      <c r="F956" s="7">
        <f t="shared" si="72"/>
        <v>1949.9583333332616</v>
      </c>
      <c r="G956" s="7">
        <f>G945*1/12+G957*11/12</f>
        <v>2.3191666666666664</v>
      </c>
      <c r="H956" s="7">
        <f t="shared" si="69"/>
        <v>165.3565474576271</v>
      </c>
      <c r="I956" s="7">
        <f t="shared" si="70"/>
        <v>11.39700508474576</v>
      </c>
      <c r="J956" s="7">
        <f t="shared" si="71"/>
        <v>23.193905084745758</v>
      </c>
      <c r="K956" s="7">
        <f t="shared" si="68"/>
        <v>10.529330904131141</v>
      </c>
    </row>
    <row r="957" spans="1:11" ht="12.75">
      <c r="A957" s="2">
        <v>1950.01</v>
      </c>
      <c r="B957" s="7">
        <v>16.88</v>
      </c>
      <c r="C957" s="7">
        <v>1.15</v>
      </c>
      <c r="D957" s="7">
        <v>2.33667</v>
      </c>
      <c r="E957" s="7">
        <v>23.5</v>
      </c>
      <c r="F957" s="7">
        <f t="shared" si="72"/>
        <v>1950.041666666595</v>
      </c>
      <c r="G957" s="7">
        <v>2.32</v>
      </c>
      <c r="H957" s="7">
        <f t="shared" si="69"/>
        <v>169.4737634042553</v>
      </c>
      <c r="I957" s="7">
        <f t="shared" si="70"/>
        <v>11.545902127659573</v>
      </c>
      <c r="J957" s="7">
        <f t="shared" si="71"/>
        <v>23.459967934468082</v>
      </c>
      <c r="K957" s="7">
        <f t="shared" si="68"/>
        <v>10.745733299747902</v>
      </c>
    </row>
    <row r="958" spans="1:11" ht="12.75">
      <c r="A958" s="2">
        <v>1950.02</v>
      </c>
      <c r="B958" s="7">
        <v>17.21</v>
      </c>
      <c r="C958" s="7">
        <v>1.16</v>
      </c>
      <c r="D958" s="7">
        <v>2.35333</v>
      </c>
      <c r="E958" s="7">
        <v>23.5</v>
      </c>
      <c r="F958" s="7">
        <f t="shared" si="72"/>
        <v>1950.1249999999281</v>
      </c>
      <c r="G958" s="7">
        <f>G957*11/12+G969*1/12</f>
        <v>2.3408333333333333</v>
      </c>
      <c r="H958" s="7">
        <f t="shared" si="69"/>
        <v>172.78693531914894</v>
      </c>
      <c r="I958" s="7">
        <f t="shared" si="70"/>
        <v>11.646301276595743</v>
      </c>
      <c r="J958" s="7">
        <f t="shared" si="71"/>
        <v>23.627232916595748</v>
      </c>
      <c r="K958" s="7">
        <f t="shared" si="68"/>
        <v>10.911564066731676</v>
      </c>
    </row>
    <row r="959" spans="1:11" ht="12.75">
      <c r="A959" s="2">
        <v>1950.03</v>
      </c>
      <c r="B959" s="7">
        <v>17.35</v>
      </c>
      <c r="C959" s="7">
        <v>1.17</v>
      </c>
      <c r="D959" s="7">
        <v>2.37</v>
      </c>
      <c r="E959" s="7">
        <v>23.6</v>
      </c>
      <c r="F959" s="7">
        <f t="shared" si="72"/>
        <v>1950.2083333332614</v>
      </c>
      <c r="G959" s="7">
        <f>G957*10/12+G969*2/12</f>
        <v>2.361666666666667</v>
      </c>
      <c r="H959" s="7">
        <f t="shared" si="69"/>
        <v>173.4544194915254</v>
      </c>
      <c r="I959" s="7">
        <f t="shared" si="70"/>
        <v>11.696926271186438</v>
      </c>
      <c r="J959" s="7">
        <f t="shared" si="71"/>
        <v>23.693773728813557</v>
      </c>
      <c r="K959" s="7">
        <f t="shared" si="68"/>
        <v>10.910946522976248</v>
      </c>
    </row>
    <row r="960" spans="1:11" ht="12.75">
      <c r="A960" s="2">
        <v>1950.04</v>
      </c>
      <c r="B960" s="7">
        <v>17.84</v>
      </c>
      <c r="C960" s="7">
        <v>1.18</v>
      </c>
      <c r="D960" s="7">
        <v>2.42667</v>
      </c>
      <c r="E960" s="7">
        <v>23.6</v>
      </c>
      <c r="F960" s="7">
        <f t="shared" si="72"/>
        <v>1950.2916666665947</v>
      </c>
      <c r="G960" s="7">
        <f>G957*9/12+G969*3/12</f>
        <v>2.3825</v>
      </c>
      <c r="H960" s="7">
        <f t="shared" si="69"/>
        <v>178.35313220338978</v>
      </c>
      <c r="I960" s="7">
        <f t="shared" si="70"/>
        <v>11.796899999999999</v>
      </c>
      <c r="J960" s="7">
        <f t="shared" si="71"/>
        <v>24.260324849999996</v>
      </c>
      <c r="K960" s="7">
        <f t="shared" si="68"/>
        <v>11.178021600956088</v>
      </c>
    </row>
    <row r="961" spans="1:11" ht="12.75">
      <c r="A961" s="2">
        <v>1950.05</v>
      </c>
      <c r="B961" s="7">
        <v>18.44</v>
      </c>
      <c r="C961" s="7">
        <v>1.19</v>
      </c>
      <c r="D961" s="7">
        <v>2.48333</v>
      </c>
      <c r="E961" s="7">
        <v>23.7</v>
      </c>
      <c r="F961" s="7">
        <f t="shared" si="72"/>
        <v>1950.374999999928</v>
      </c>
      <c r="G961" s="7">
        <f>G957*8/12+G969*4/12</f>
        <v>2.4033333333333333</v>
      </c>
      <c r="H961" s="7">
        <f t="shared" si="69"/>
        <v>183.5737012658228</v>
      </c>
      <c r="I961" s="7">
        <f t="shared" si="70"/>
        <v>11.846675949367087</v>
      </c>
      <c r="J961" s="7">
        <f t="shared" si="71"/>
        <v>24.72202166835443</v>
      </c>
      <c r="K961" s="7">
        <f aca="true" t="shared" si="73" ref="K961:K1024">H961/AVERAGE(J841:J960)</f>
        <v>11.461543104586223</v>
      </c>
    </row>
    <row r="962" spans="1:11" ht="12.75">
      <c r="A962" s="2">
        <v>1950.06</v>
      </c>
      <c r="B962" s="7">
        <v>18.74</v>
      </c>
      <c r="C962" s="7">
        <v>1.2</v>
      </c>
      <c r="D962" s="7">
        <v>2.54</v>
      </c>
      <c r="E962" s="7">
        <v>23.8</v>
      </c>
      <c r="F962" s="7">
        <f t="shared" si="72"/>
        <v>1950.4583333332612</v>
      </c>
      <c r="G962" s="7">
        <f>G957*7/12+G969*5/12</f>
        <v>2.4241666666666664</v>
      </c>
      <c r="H962" s="7">
        <f t="shared" si="69"/>
        <v>185.77639159663863</v>
      </c>
      <c r="I962" s="7">
        <f t="shared" si="70"/>
        <v>11.896033613445375</v>
      </c>
      <c r="J962" s="7">
        <f t="shared" si="71"/>
        <v>25.17993781512605</v>
      </c>
      <c r="K962" s="7">
        <f t="shared" si="73"/>
        <v>11.554126144044282</v>
      </c>
    </row>
    <row r="963" spans="1:11" ht="12.75">
      <c r="A963" s="2">
        <v>1950.07</v>
      </c>
      <c r="B963" s="7">
        <v>17.38</v>
      </c>
      <c r="C963" s="7">
        <v>1.24333</v>
      </c>
      <c r="D963" s="7">
        <v>2.6</v>
      </c>
      <c r="E963" s="7">
        <v>24.1</v>
      </c>
      <c r="F963" s="7">
        <f t="shared" si="72"/>
        <v>1950.5416666665944</v>
      </c>
      <c r="G963" s="7">
        <f>G957*6/12+G969*6/12</f>
        <v>2.445</v>
      </c>
      <c r="H963" s="7">
        <f t="shared" si="69"/>
        <v>170.14947883817425</v>
      </c>
      <c r="I963" s="7">
        <f t="shared" si="70"/>
        <v>12.172149109543566</v>
      </c>
      <c r="J963" s="7">
        <f t="shared" si="71"/>
        <v>25.453892116182573</v>
      </c>
      <c r="K963" s="7">
        <f t="shared" si="73"/>
        <v>10.539745658930986</v>
      </c>
    </row>
    <row r="964" spans="1:11" ht="12.75">
      <c r="A964" s="2">
        <v>1950.08</v>
      </c>
      <c r="B964" s="7">
        <v>18.43</v>
      </c>
      <c r="C964" s="7">
        <v>1.28667</v>
      </c>
      <c r="D964" s="7">
        <v>2.66</v>
      </c>
      <c r="E964" s="7">
        <v>24.3</v>
      </c>
      <c r="F964" s="7">
        <f t="shared" si="72"/>
        <v>1950.6249999999277</v>
      </c>
      <c r="G964" s="7">
        <f>G957*5/12+G969*7/12</f>
        <v>2.4658333333333333</v>
      </c>
      <c r="H964" s="7">
        <f t="shared" si="69"/>
        <v>178.94392345679012</v>
      </c>
      <c r="I964" s="7">
        <f t="shared" si="70"/>
        <v>12.492771459259258</v>
      </c>
      <c r="J964" s="7">
        <f t="shared" si="71"/>
        <v>25.826958024691358</v>
      </c>
      <c r="K964" s="7">
        <f t="shared" si="73"/>
        <v>11.040611670261534</v>
      </c>
    </row>
    <row r="965" spans="1:11" ht="12.75">
      <c r="A965" s="2">
        <v>1950.09</v>
      </c>
      <c r="B965" s="7">
        <v>19.08</v>
      </c>
      <c r="C965" s="7">
        <v>1.33</v>
      </c>
      <c r="D965" s="7">
        <v>2.72</v>
      </c>
      <c r="E965" s="7">
        <v>24.4</v>
      </c>
      <c r="F965" s="7">
        <f t="shared" si="72"/>
        <v>1950.708333333261</v>
      </c>
      <c r="G965" s="7">
        <f>G957*4/12+G969*8/12</f>
        <v>2.4866666666666664</v>
      </c>
      <c r="H965" s="7">
        <f t="shared" si="69"/>
        <v>184.49578032786883</v>
      </c>
      <c r="I965" s="7">
        <f t="shared" si="70"/>
        <v>12.860554918032788</v>
      </c>
      <c r="J965" s="7">
        <f t="shared" si="71"/>
        <v>26.30128524590164</v>
      </c>
      <c r="K965" s="7">
        <f t="shared" si="73"/>
        <v>11.337391102277296</v>
      </c>
    </row>
    <row r="966" spans="1:11" ht="12.75">
      <c r="A966" s="2">
        <v>1950.1</v>
      </c>
      <c r="B966" s="7">
        <v>19.87</v>
      </c>
      <c r="C966" s="7">
        <v>1.37667</v>
      </c>
      <c r="D966" s="7">
        <v>2.76</v>
      </c>
      <c r="E966" s="7">
        <v>24.6</v>
      </c>
      <c r="F966" s="7">
        <f t="shared" si="72"/>
        <v>1950.7916666665942</v>
      </c>
      <c r="G966" s="7">
        <f>G957*3/12+G969*9/12</f>
        <v>2.5075</v>
      </c>
      <c r="H966" s="7">
        <f t="shared" si="69"/>
        <v>190.57268536585366</v>
      </c>
      <c r="I966" s="7">
        <f t="shared" si="70"/>
        <v>13.203608392682927</v>
      </c>
      <c r="J966" s="7">
        <f t="shared" si="71"/>
        <v>26.471092682926823</v>
      </c>
      <c r="K966" s="7">
        <f t="shared" si="73"/>
        <v>11.662444039105258</v>
      </c>
    </row>
    <row r="967" spans="1:11" ht="12.75">
      <c r="A967" s="2">
        <v>1950.11</v>
      </c>
      <c r="B967" s="7">
        <v>19.83</v>
      </c>
      <c r="C967" s="7">
        <v>1.42333</v>
      </c>
      <c r="D967" s="7">
        <v>2.8</v>
      </c>
      <c r="E967" s="7">
        <v>24.7</v>
      </c>
      <c r="F967" s="7">
        <f t="shared" si="72"/>
        <v>1950.8749999999275</v>
      </c>
      <c r="G967" s="7">
        <f>G957*2/12+G969*10/12</f>
        <v>2.5283333333333333</v>
      </c>
      <c r="H967" s="7">
        <f t="shared" si="69"/>
        <v>189.41905020242913</v>
      </c>
      <c r="I967" s="7">
        <f t="shared" si="70"/>
        <v>13.595855608906882</v>
      </c>
      <c r="J967" s="7">
        <f t="shared" si="71"/>
        <v>26.746008097165987</v>
      </c>
      <c r="K967" s="7">
        <f t="shared" si="73"/>
        <v>11.542173388716293</v>
      </c>
    </row>
    <row r="968" spans="1:11" ht="12.75">
      <c r="A968" s="2">
        <v>1950.12</v>
      </c>
      <c r="B968" s="7">
        <v>19.75</v>
      </c>
      <c r="C968" s="7">
        <v>1.47</v>
      </c>
      <c r="D968" s="7">
        <v>2.84</v>
      </c>
      <c r="E968" s="7">
        <v>25</v>
      </c>
      <c r="F968" s="7">
        <f t="shared" si="72"/>
        <v>1950.9583333332607</v>
      </c>
      <c r="G968" s="7">
        <f>G957*1/12+G969*11/12</f>
        <v>2.549166666666667</v>
      </c>
      <c r="H968" s="7">
        <f t="shared" si="69"/>
        <v>186.39102</v>
      </c>
      <c r="I968" s="7">
        <f t="shared" si="70"/>
        <v>13.873154399999999</v>
      </c>
      <c r="J968" s="7">
        <f t="shared" si="71"/>
        <v>26.802556799999998</v>
      </c>
      <c r="K968" s="7">
        <f t="shared" si="73"/>
        <v>11.30666578889076</v>
      </c>
    </row>
    <row r="969" spans="1:11" ht="12.75">
      <c r="A969" s="2">
        <v>1951.01</v>
      </c>
      <c r="B969" s="7">
        <v>21.21</v>
      </c>
      <c r="C969" s="7">
        <v>1.48667</v>
      </c>
      <c r="D969" s="7">
        <v>2.83667</v>
      </c>
      <c r="E969" s="7">
        <v>25.4</v>
      </c>
      <c r="F969" s="7">
        <f t="shared" si="72"/>
        <v>1951.041666666594</v>
      </c>
      <c r="G969" s="7">
        <v>2.57</v>
      </c>
      <c r="H969" s="7">
        <f t="shared" si="69"/>
        <v>197.0175188976378</v>
      </c>
      <c r="I969" s="7">
        <f t="shared" si="70"/>
        <v>13.809525451181102</v>
      </c>
      <c r="J969" s="7">
        <f t="shared" si="71"/>
        <v>26.34953726220472</v>
      </c>
      <c r="K969" s="7">
        <f t="shared" si="73"/>
        <v>11.895759839437062</v>
      </c>
    </row>
    <row r="970" spans="1:11" ht="12.75">
      <c r="A970" s="2">
        <v>1951.02</v>
      </c>
      <c r="B970" s="7">
        <v>22</v>
      </c>
      <c r="C970" s="7">
        <v>1.50333</v>
      </c>
      <c r="D970" s="7">
        <v>2.83333</v>
      </c>
      <c r="E970" s="7">
        <v>25.7</v>
      </c>
      <c r="F970" s="7">
        <f t="shared" si="72"/>
        <v>1951.1249999999272</v>
      </c>
      <c r="G970" s="7">
        <f>G969*11/12+G981*1/12</f>
        <v>2.5791666666666666</v>
      </c>
      <c r="H970" s="7">
        <f aca="true" t="shared" si="74" ref="H970:H1033">B970*$E$1716/E970</f>
        <v>201.97027237354084</v>
      </c>
      <c r="I970" s="7">
        <f aca="true" t="shared" si="75" ref="I970:I1033">C970*$E$1716/E970</f>
        <v>13.801271343968871</v>
      </c>
      <c r="J970" s="7">
        <f aca="true" t="shared" si="76" ref="J970:J1033">D970*$E$1716/E970</f>
        <v>26.011292355642023</v>
      </c>
      <c r="K970" s="7">
        <f t="shared" si="73"/>
        <v>12.141507370682689</v>
      </c>
    </row>
    <row r="971" spans="1:11" ht="12.75">
      <c r="A971" s="2">
        <v>1951.03</v>
      </c>
      <c r="B971" s="7">
        <v>21.63</v>
      </c>
      <c r="C971" s="7">
        <v>1.52</v>
      </c>
      <c r="D971" s="7">
        <v>2.83</v>
      </c>
      <c r="E971" s="7">
        <v>25.8</v>
      </c>
      <c r="F971" s="7">
        <f aca="true" t="shared" si="77" ref="F971:F1034">F970+1/12</f>
        <v>1951.2083333332605</v>
      </c>
      <c r="G971" s="7">
        <f>G969*10/12+G981*2/12</f>
        <v>2.5883333333333334</v>
      </c>
      <c r="H971" s="7">
        <f t="shared" si="74"/>
        <v>197.80383488372092</v>
      </c>
      <c r="I971" s="7">
        <f t="shared" si="75"/>
        <v>13.900223255813954</v>
      </c>
      <c r="J971" s="7">
        <f t="shared" si="76"/>
        <v>25.880020930232554</v>
      </c>
      <c r="K971" s="7">
        <f t="shared" si="73"/>
        <v>11.841626487283094</v>
      </c>
    </row>
    <row r="972" spans="1:11" ht="12.75">
      <c r="A972" s="2">
        <v>1951.04</v>
      </c>
      <c r="B972" s="7">
        <v>21.92</v>
      </c>
      <c r="C972" s="7">
        <v>1.53333</v>
      </c>
      <c r="D972" s="7">
        <v>2.79333</v>
      </c>
      <c r="E972" s="7">
        <v>25.8</v>
      </c>
      <c r="F972" s="7">
        <f t="shared" si="77"/>
        <v>1951.2916666665938</v>
      </c>
      <c r="G972" s="7">
        <f>G969*9/12+G981*3/12</f>
        <v>2.5975</v>
      </c>
      <c r="H972" s="7">
        <f t="shared" si="74"/>
        <v>200.4558511627907</v>
      </c>
      <c r="I972" s="7">
        <f t="shared" si="75"/>
        <v>14.022124555813953</v>
      </c>
      <c r="J972" s="7">
        <f t="shared" si="76"/>
        <v>25.544678044186043</v>
      </c>
      <c r="K972" s="7">
        <f t="shared" si="73"/>
        <v>11.951097197083953</v>
      </c>
    </row>
    <row r="973" spans="1:11" ht="12.75">
      <c r="A973" s="2">
        <v>1951.05</v>
      </c>
      <c r="B973" s="7">
        <v>21.93</v>
      </c>
      <c r="C973" s="7">
        <v>1.54667</v>
      </c>
      <c r="D973" s="7">
        <v>2.75667</v>
      </c>
      <c r="E973" s="7">
        <v>25.9</v>
      </c>
      <c r="F973" s="7">
        <f t="shared" si="77"/>
        <v>1951.374999999927</v>
      </c>
      <c r="G973" s="7">
        <f>G969*8/12+G981*4/12</f>
        <v>2.6066666666666665</v>
      </c>
      <c r="H973" s="7">
        <f t="shared" si="74"/>
        <v>199.77298610038608</v>
      </c>
      <c r="I973" s="7">
        <f t="shared" si="75"/>
        <v>14.089506813127413</v>
      </c>
      <c r="J973" s="7">
        <f t="shared" si="76"/>
        <v>25.112092913513514</v>
      </c>
      <c r="K973" s="7">
        <f t="shared" si="73"/>
        <v>11.863875406269171</v>
      </c>
    </row>
    <row r="974" spans="1:11" ht="12.75">
      <c r="A974" s="2">
        <v>1951.06</v>
      </c>
      <c r="B974" s="7">
        <v>21.55</v>
      </c>
      <c r="C974" s="7">
        <v>1.56</v>
      </c>
      <c r="D974" s="7">
        <v>2.72</v>
      </c>
      <c r="E974" s="7">
        <v>25.9</v>
      </c>
      <c r="F974" s="7">
        <f t="shared" si="77"/>
        <v>1951.4583333332603</v>
      </c>
      <c r="G974" s="7">
        <f>G969*7/12+G981*5/12</f>
        <v>2.6158333333333332</v>
      </c>
      <c r="H974" s="7">
        <f t="shared" si="74"/>
        <v>196.3113474903475</v>
      </c>
      <c r="I974" s="7">
        <f t="shared" si="75"/>
        <v>14.210937451737454</v>
      </c>
      <c r="J974" s="7">
        <f t="shared" si="76"/>
        <v>24.778044787644788</v>
      </c>
      <c r="K974" s="7">
        <f t="shared" si="73"/>
        <v>11.615664857025173</v>
      </c>
    </row>
    <row r="975" spans="1:11" ht="12.75">
      <c r="A975" s="2">
        <v>1951.07</v>
      </c>
      <c r="B975" s="7">
        <v>21.93</v>
      </c>
      <c r="C975" s="7">
        <v>1.54667</v>
      </c>
      <c r="D975" s="7">
        <v>2.65</v>
      </c>
      <c r="E975" s="7">
        <v>25.9</v>
      </c>
      <c r="F975" s="7">
        <f t="shared" si="77"/>
        <v>1951.5416666665935</v>
      </c>
      <c r="G975" s="7">
        <f>G969*6/12+G981*6/12</f>
        <v>2.625</v>
      </c>
      <c r="H975" s="7">
        <f t="shared" si="74"/>
        <v>199.77298610038608</v>
      </c>
      <c r="I975" s="7">
        <f t="shared" si="75"/>
        <v>14.089506813127413</v>
      </c>
      <c r="J975" s="7">
        <f t="shared" si="76"/>
        <v>24.140374517374518</v>
      </c>
      <c r="K975" s="7">
        <f t="shared" si="73"/>
        <v>11.778190092457802</v>
      </c>
    </row>
    <row r="976" spans="1:11" ht="12.75">
      <c r="A976" s="2">
        <v>1951.08</v>
      </c>
      <c r="B976" s="7">
        <v>22.89</v>
      </c>
      <c r="C976" s="7">
        <v>1.53333</v>
      </c>
      <c r="D976" s="7">
        <v>2.58</v>
      </c>
      <c r="E976" s="7">
        <v>25.9</v>
      </c>
      <c r="F976" s="7">
        <f t="shared" si="77"/>
        <v>1951.6249999999268</v>
      </c>
      <c r="G976" s="7">
        <f>G969*5/12+G981*7/12</f>
        <v>2.6341666666666668</v>
      </c>
      <c r="H976" s="7">
        <f t="shared" si="74"/>
        <v>208.5181783783784</v>
      </c>
      <c r="I976" s="7">
        <f t="shared" si="75"/>
        <v>13.96798507876448</v>
      </c>
      <c r="J976" s="7">
        <f t="shared" si="76"/>
        <v>23.50270424710425</v>
      </c>
      <c r="K976" s="7">
        <f t="shared" si="73"/>
        <v>12.256989084145138</v>
      </c>
    </row>
    <row r="977" spans="1:11" ht="12.75">
      <c r="A977" s="2">
        <v>1951.09</v>
      </c>
      <c r="B977" s="7">
        <v>23.48</v>
      </c>
      <c r="C977" s="7">
        <v>1.52</v>
      </c>
      <c r="D977" s="7">
        <v>2.51</v>
      </c>
      <c r="E977" s="7">
        <v>26.1</v>
      </c>
      <c r="F977" s="7">
        <f t="shared" si="77"/>
        <v>1951.70833333326</v>
      </c>
      <c r="G977" s="7">
        <f>G969*4/12+G981*8/12</f>
        <v>2.6433333333333335</v>
      </c>
      <c r="H977" s="7">
        <f t="shared" si="74"/>
        <v>212.25380229885056</v>
      </c>
      <c r="I977" s="7">
        <f t="shared" si="75"/>
        <v>13.740450574712643</v>
      </c>
      <c r="J977" s="7">
        <f t="shared" si="76"/>
        <v>22.689822988505743</v>
      </c>
      <c r="K977" s="7">
        <f t="shared" si="73"/>
        <v>12.444953157150033</v>
      </c>
    </row>
    <row r="978" spans="1:11" ht="12.75">
      <c r="A978" s="2">
        <v>1951.1</v>
      </c>
      <c r="B978" s="7">
        <v>23.36</v>
      </c>
      <c r="C978" s="7">
        <v>1.48333</v>
      </c>
      <c r="D978" s="7">
        <v>2.48667</v>
      </c>
      <c r="E978" s="7">
        <v>26.2</v>
      </c>
      <c r="F978" s="7">
        <f t="shared" si="77"/>
        <v>1951.7916666665933</v>
      </c>
      <c r="G978" s="7">
        <f>G969*3/12+G981*9/12</f>
        <v>2.6525000000000003</v>
      </c>
      <c r="H978" s="7">
        <f t="shared" si="74"/>
        <v>210.36304122137403</v>
      </c>
      <c r="I978" s="7">
        <f t="shared" si="75"/>
        <v>13.357782959541986</v>
      </c>
      <c r="J978" s="7">
        <f t="shared" si="76"/>
        <v>22.393127727480916</v>
      </c>
      <c r="K978" s="7">
        <f t="shared" si="73"/>
        <v>12.309457904118686</v>
      </c>
    </row>
    <row r="979" spans="1:11" ht="12.75">
      <c r="A979" s="2">
        <v>1951.11</v>
      </c>
      <c r="B979" s="7">
        <v>22.71</v>
      </c>
      <c r="C979" s="7">
        <v>1.44667</v>
      </c>
      <c r="D979" s="7">
        <v>2.46333</v>
      </c>
      <c r="E979" s="7">
        <v>26.4</v>
      </c>
      <c r="F979" s="7">
        <f t="shared" si="77"/>
        <v>1951.8749999999266</v>
      </c>
      <c r="G979" s="7">
        <f>G969*2/12+G981*10/12</f>
        <v>2.6616666666666666</v>
      </c>
      <c r="H979" s="7">
        <f t="shared" si="74"/>
        <v>202.96030227272726</v>
      </c>
      <c r="I979" s="7">
        <f t="shared" si="75"/>
        <v>12.928955547727274</v>
      </c>
      <c r="J979" s="7">
        <f t="shared" si="76"/>
        <v>22.014892179545456</v>
      </c>
      <c r="K979" s="7">
        <f t="shared" si="73"/>
        <v>11.85203061777104</v>
      </c>
    </row>
    <row r="980" spans="1:11" ht="12.75">
      <c r="A980" s="2">
        <v>1951.12</v>
      </c>
      <c r="B980" s="7">
        <v>23.41</v>
      </c>
      <c r="C980" s="7">
        <v>1.41</v>
      </c>
      <c r="D980" s="7">
        <v>2.44</v>
      </c>
      <c r="E980" s="7">
        <v>26.5</v>
      </c>
      <c r="F980" s="7">
        <f t="shared" si="77"/>
        <v>1951.9583333332598</v>
      </c>
      <c r="G980" s="7">
        <f>G969*1/12+G981*11/12</f>
        <v>2.6708333333333334</v>
      </c>
      <c r="H980" s="7">
        <f t="shared" si="74"/>
        <v>208.4267388679245</v>
      </c>
      <c r="I980" s="7">
        <f t="shared" si="75"/>
        <v>12.553682264150943</v>
      </c>
      <c r="J980" s="7">
        <f t="shared" si="76"/>
        <v>21.724102641509432</v>
      </c>
      <c r="K980" s="7">
        <f t="shared" si="73"/>
        <v>12.147072568106777</v>
      </c>
    </row>
    <row r="981" spans="1:11" ht="12.75">
      <c r="A981" s="2">
        <v>1952.01</v>
      </c>
      <c r="B981" s="7">
        <v>24.19</v>
      </c>
      <c r="C981" s="7">
        <v>1.41333</v>
      </c>
      <c r="D981" s="7">
        <v>2.42667</v>
      </c>
      <c r="E981" s="7">
        <v>26.5</v>
      </c>
      <c r="F981" s="7">
        <f t="shared" si="77"/>
        <v>1952.041666666593</v>
      </c>
      <c r="G981" s="7">
        <v>2.68</v>
      </c>
      <c r="H981" s="7">
        <f t="shared" si="74"/>
        <v>215.37132905660377</v>
      </c>
      <c r="I981" s="7">
        <f t="shared" si="75"/>
        <v>12.58333032226415</v>
      </c>
      <c r="J981" s="7">
        <f t="shared" si="76"/>
        <v>21.605421375849055</v>
      </c>
      <c r="K981" s="7">
        <f t="shared" si="73"/>
        <v>12.527059748172293</v>
      </c>
    </row>
    <row r="982" spans="1:11" ht="12.75">
      <c r="A982" s="2">
        <v>1952.02</v>
      </c>
      <c r="B982" s="7">
        <v>23.75</v>
      </c>
      <c r="C982" s="7">
        <v>1.41667</v>
      </c>
      <c r="D982" s="7">
        <v>2.41333</v>
      </c>
      <c r="E982" s="7">
        <v>26.3</v>
      </c>
      <c r="F982" s="7">
        <f t="shared" si="77"/>
        <v>1952.1249999999263</v>
      </c>
      <c r="G982" s="7">
        <f>G981*11/12+G993*1/12</f>
        <v>2.6925</v>
      </c>
      <c r="H982" s="7">
        <f t="shared" si="74"/>
        <v>213.06188212927756</v>
      </c>
      <c r="I982" s="7">
        <f t="shared" si="75"/>
        <v>12.708984276045628</v>
      </c>
      <c r="J982" s="7">
        <f t="shared" si="76"/>
        <v>21.65004766311787</v>
      </c>
      <c r="K982" s="7">
        <f t="shared" si="73"/>
        <v>12.364119350461088</v>
      </c>
    </row>
    <row r="983" spans="1:11" ht="12.75">
      <c r="A983" s="2">
        <v>1952.03</v>
      </c>
      <c r="B983" s="7">
        <v>23.81</v>
      </c>
      <c r="C983" s="7">
        <v>1.42</v>
      </c>
      <c r="D983" s="7">
        <v>2.4</v>
      </c>
      <c r="E983" s="7">
        <v>26.3</v>
      </c>
      <c r="F983" s="7">
        <f t="shared" si="77"/>
        <v>1952.2083333332596</v>
      </c>
      <c r="G983" s="7">
        <f>G981*10/12+G993*2/12</f>
        <v>2.705</v>
      </c>
      <c r="H983" s="7">
        <f t="shared" si="74"/>
        <v>213.6001437262357</v>
      </c>
      <c r="I983" s="7">
        <f t="shared" si="75"/>
        <v>12.738857794676804</v>
      </c>
      <c r="J983" s="7">
        <f t="shared" si="76"/>
        <v>21.530463878326994</v>
      </c>
      <c r="K983" s="7">
        <f t="shared" si="73"/>
        <v>12.362339087390362</v>
      </c>
    </row>
    <row r="984" spans="1:11" ht="12.75">
      <c r="A984" s="2">
        <v>1952.04</v>
      </c>
      <c r="B984" s="7">
        <v>23.74</v>
      </c>
      <c r="C984" s="7">
        <v>1.43</v>
      </c>
      <c r="D984" s="7">
        <v>2.38</v>
      </c>
      <c r="E984" s="7">
        <v>26.4</v>
      </c>
      <c r="F984" s="7">
        <f t="shared" si="77"/>
        <v>1952.2916666665928</v>
      </c>
      <c r="G984" s="7">
        <f>G981*9/12+G993*3/12</f>
        <v>2.7175000000000002</v>
      </c>
      <c r="H984" s="7">
        <f t="shared" si="74"/>
        <v>212.16545909090908</v>
      </c>
      <c r="I984" s="7">
        <f t="shared" si="75"/>
        <v>12.779974999999999</v>
      </c>
      <c r="J984" s="7">
        <f t="shared" si="76"/>
        <v>21.270168181818182</v>
      </c>
      <c r="K984" s="7">
        <f t="shared" si="73"/>
        <v>12.242728683266881</v>
      </c>
    </row>
    <row r="985" spans="1:11" ht="12.75">
      <c r="A985" s="2">
        <v>1952.05</v>
      </c>
      <c r="B985" s="7">
        <v>23.73</v>
      </c>
      <c r="C985" s="7">
        <v>1.44</v>
      </c>
      <c r="D985" s="7">
        <v>2.36</v>
      </c>
      <c r="E985" s="7">
        <v>26.4</v>
      </c>
      <c r="F985" s="7">
        <f t="shared" si="77"/>
        <v>1952.374999999926</v>
      </c>
      <c r="G985" s="7">
        <f>G981*8/12+G993*4/12</f>
        <v>2.7300000000000004</v>
      </c>
      <c r="H985" s="7">
        <f t="shared" si="74"/>
        <v>212.07608863636364</v>
      </c>
      <c r="I985" s="7">
        <f t="shared" si="75"/>
        <v>12.869345454545453</v>
      </c>
      <c r="J985" s="7">
        <f t="shared" si="76"/>
        <v>21.091427272727273</v>
      </c>
      <c r="K985" s="7">
        <f t="shared" si="73"/>
        <v>12.200478761945835</v>
      </c>
    </row>
    <row r="986" spans="1:11" ht="12.75">
      <c r="A986" s="2">
        <v>1952.06</v>
      </c>
      <c r="B986" s="7">
        <v>24.38</v>
      </c>
      <c r="C986" s="7">
        <v>1.45</v>
      </c>
      <c r="D986" s="7">
        <v>2.34</v>
      </c>
      <c r="E986" s="7">
        <v>26.5</v>
      </c>
      <c r="F986" s="7">
        <f t="shared" si="77"/>
        <v>1952.4583333332594</v>
      </c>
      <c r="G986" s="7">
        <f>G981*7/12+G993*5/12</f>
        <v>2.7425</v>
      </c>
      <c r="H986" s="7">
        <f t="shared" si="74"/>
        <v>217.06295999999998</v>
      </c>
      <c r="I986" s="7">
        <f t="shared" si="75"/>
        <v>12.909815094339622</v>
      </c>
      <c r="J986" s="7">
        <f t="shared" si="76"/>
        <v>20.83377056603773</v>
      </c>
      <c r="K986" s="7">
        <f t="shared" si="73"/>
        <v>12.447881581789368</v>
      </c>
    </row>
    <row r="987" spans="1:11" ht="12.75">
      <c r="A987" s="2">
        <v>1952.07</v>
      </c>
      <c r="B987" s="7">
        <v>25.08</v>
      </c>
      <c r="C987" s="7">
        <v>1.45</v>
      </c>
      <c r="D987" s="7">
        <v>2.34667</v>
      </c>
      <c r="E987" s="7">
        <v>26.7</v>
      </c>
      <c r="F987" s="7">
        <f t="shared" si="77"/>
        <v>1952.5416666665926</v>
      </c>
      <c r="G987" s="7">
        <f>G981*6/12+G993*6/12</f>
        <v>2.755</v>
      </c>
      <c r="H987" s="7">
        <f t="shared" si="74"/>
        <v>221.6226606741573</v>
      </c>
      <c r="I987" s="7">
        <f t="shared" si="75"/>
        <v>12.813112359550562</v>
      </c>
      <c r="J987" s="7">
        <f t="shared" si="76"/>
        <v>20.736652676404493</v>
      </c>
      <c r="K987" s="7">
        <f t="shared" si="73"/>
        <v>12.669112889622474</v>
      </c>
    </row>
    <row r="988" spans="1:11" ht="12.75">
      <c r="A988" s="2">
        <v>1952.08</v>
      </c>
      <c r="B988" s="7">
        <v>25.18</v>
      </c>
      <c r="C988" s="7">
        <v>1.45</v>
      </c>
      <c r="D988" s="7">
        <v>2.35333</v>
      </c>
      <c r="E988" s="7">
        <v>26.7</v>
      </c>
      <c r="F988" s="7">
        <f t="shared" si="77"/>
        <v>1952.6249999999259</v>
      </c>
      <c r="G988" s="7">
        <f>G981*5/12+G993*7/12</f>
        <v>2.7675</v>
      </c>
      <c r="H988" s="7">
        <f t="shared" si="74"/>
        <v>222.5063235955056</v>
      </c>
      <c r="I988" s="7">
        <f t="shared" si="75"/>
        <v>12.813112359550562</v>
      </c>
      <c r="J988" s="7">
        <f t="shared" si="76"/>
        <v>20.795504626966295</v>
      </c>
      <c r="K988" s="7">
        <f t="shared" si="73"/>
        <v>12.67837823632862</v>
      </c>
    </row>
    <row r="989" spans="1:11" ht="12.75">
      <c r="A989" s="2">
        <v>1952.09</v>
      </c>
      <c r="B989" s="7">
        <v>24.78</v>
      </c>
      <c r="C989" s="7">
        <v>1.45</v>
      </c>
      <c r="D989" s="7">
        <v>2.36</v>
      </c>
      <c r="E989" s="7">
        <v>26.7</v>
      </c>
      <c r="F989" s="7">
        <f t="shared" si="77"/>
        <v>1952.7083333332591</v>
      </c>
      <c r="G989" s="7">
        <f>G981*4/12+G993*8/12</f>
        <v>2.7800000000000002</v>
      </c>
      <c r="H989" s="7">
        <f t="shared" si="74"/>
        <v>218.97167191011235</v>
      </c>
      <c r="I989" s="7">
        <f t="shared" si="75"/>
        <v>12.813112359550562</v>
      </c>
      <c r="J989" s="7">
        <f t="shared" si="76"/>
        <v>20.854444943820223</v>
      </c>
      <c r="K989" s="7">
        <f t="shared" si="73"/>
        <v>12.434678020425505</v>
      </c>
    </row>
    <row r="990" spans="1:11" ht="12.75">
      <c r="A990" s="2">
        <v>1952.1</v>
      </c>
      <c r="B990" s="7">
        <v>24.26</v>
      </c>
      <c r="C990" s="7">
        <v>1.43667</v>
      </c>
      <c r="D990" s="7">
        <v>2.37333</v>
      </c>
      <c r="E990" s="7">
        <v>26.7</v>
      </c>
      <c r="F990" s="7">
        <f t="shared" si="77"/>
        <v>1952.7916666665924</v>
      </c>
      <c r="G990" s="7">
        <f>G981*3/12+G993*9/12</f>
        <v>2.7925</v>
      </c>
      <c r="H990" s="7">
        <f t="shared" si="74"/>
        <v>214.37662471910113</v>
      </c>
      <c r="I990" s="7">
        <f t="shared" si="75"/>
        <v>12.69532009213483</v>
      </c>
      <c r="J990" s="7">
        <f t="shared" si="76"/>
        <v>20.972237211235957</v>
      </c>
      <c r="K990" s="7">
        <f t="shared" si="73"/>
        <v>12.131183558686871</v>
      </c>
    </row>
    <row r="991" spans="1:11" ht="12.75">
      <c r="A991" s="2">
        <v>1952.11</v>
      </c>
      <c r="B991" s="7">
        <v>25.03</v>
      </c>
      <c r="C991" s="7">
        <v>1.42333</v>
      </c>
      <c r="D991" s="7">
        <v>2.38667</v>
      </c>
      <c r="E991" s="7">
        <v>26.7</v>
      </c>
      <c r="F991" s="7">
        <f t="shared" si="77"/>
        <v>1952.8749999999256</v>
      </c>
      <c r="G991" s="7">
        <f>G981*2/12+G993*10/12</f>
        <v>2.805</v>
      </c>
      <c r="H991" s="7">
        <f t="shared" si="74"/>
        <v>221.18082921348318</v>
      </c>
      <c r="I991" s="7">
        <f t="shared" si="75"/>
        <v>12.577439458426966</v>
      </c>
      <c r="J991" s="7">
        <f t="shared" si="76"/>
        <v>21.09011784494382</v>
      </c>
      <c r="K991" s="7">
        <f t="shared" si="73"/>
        <v>12.473469765515308</v>
      </c>
    </row>
    <row r="992" spans="1:11" ht="12.75">
      <c r="A992" s="2">
        <v>1952.12</v>
      </c>
      <c r="B992" s="7">
        <v>26.04</v>
      </c>
      <c r="C992" s="7">
        <v>1.41</v>
      </c>
      <c r="D992" s="7">
        <v>2.4</v>
      </c>
      <c r="E992" s="7">
        <v>26.7</v>
      </c>
      <c r="F992" s="7">
        <f t="shared" si="77"/>
        <v>1952.958333333259</v>
      </c>
      <c r="G992" s="7">
        <f>G981*1/12+G993*11/12</f>
        <v>2.8175</v>
      </c>
      <c r="H992" s="7">
        <f t="shared" si="74"/>
        <v>230.10582471910112</v>
      </c>
      <c r="I992" s="7">
        <f t="shared" si="75"/>
        <v>12.459647191011236</v>
      </c>
      <c r="J992" s="7">
        <f t="shared" si="76"/>
        <v>21.20791011235955</v>
      </c>
      <c r="K992" s="7">
        <f t="shared" si="73"/>
        <v>12.933964306161366</v>
      </c>
    </row>
    <row r="993" spans="1:11" ht="12.75">
      <c r="A993" s="2">
        <v>1953.01</v>
      </c>
      <c r="B993" s="7">
        <v>26.18</v>
      </c>
      <c r="C993" s="7">
        <v>1.41</v>
      </c>
      <c r="D993" s="7">
        <v>2.41</v>
      </c>
      <c r="E993" s="7">
        <v>26.6</v>
      </c>
      <c r="F993" s="7">
        <f t="shared" si="77"/>
        <v>1953.0416666665922</v>
      </c>
      <c r="G993" s="7">
        <v>2.83</v>
      </c>
      <c r="H993" s="7">
        <f t="shared" si="74"/>
        <v>232.2126631578947</v>
      </c>
      <c r="I993" s="7">
        <f t="shared" si="75"/>
        <v>12.50648796992481</v>
      </c>
      <c r="J993" s="7">
        <f t="shared" si="76"/>
        <v>21.376337593984964</v>
      </c>
      <c r="K993" s="7">
        <f t="shared" si="73"/>
        <v>13.010773447995174</v>
      </c>
    </row>
    <row r="994" spans="1:11" ht="12.75">
      <c r="A994" s="2">
        <v>1953.02</v>
      </c>
      <c r="B994" s="7">
        <v>25.86</v>
      </c>
      <c r="C994" s="7">
        <v>1.41</v>
      </c>
      <c r="D994" s="7">
        <v>2.42</v>
      </c>
      <c r="E994" s="7">
        <v>26.5</v>
      </c>
      <c r="F994" s="7">
        <f t="shared" si="77"/>
        <v>1953.1249999999254</v>
      </c>
      <c r="G994" s="7">
        <v>2.8008333333333333</v>
      </c>
      <c r="H994" s="7">
        <f t="shared" si="74"/>
        <v>230.23987471698112</v>
      </c>
      <c r="I994" s="7">
        <f t="shared" si="75"/>
        <v>12.553682264150943</v>
      </c>
      <c r="J994" s="7">
        <f t="shared" si="76"/>
        <v>21.54603622641509</v>
      </c>
      <c r="K994" s="7">
        <f t="shared" si="73"/>
        <v>12.859346880687896</v>
      </c>
    </row>
    <row r="995" spans="1:11" ht="12.75">
      <c r="A995" s="2">
        <v>1953.03</v>
      </c>
      <c r="B995" s="7">
        <v>25.99</v>
      </c>
      <c r="C995" s="7">
        <v>1.41</v>
      </c>
      <c r="D995" s="7">
        <v>2.43</v>
      </c>
      <c r="E995" s="7">
        <v>26.6</v>
      </c>
      <c r="F995" s="7">
        <f t="shared" si="77"/>
        <v>1953.2083333332587</v>
      </c>
      <c r="G995" s="7">
        <v>2.7716666666666665</v>
      </c>
      <c r="H995" s="7">
        <f t="shared" si="74"/>
        <v>230.52739172932326</v>
      </c>
      <c r="I995" s="7">
        <f t="shared" si="75"/>
        <v>12.50648796992481</v>
      </c>
      <c r="J995" s="7">
        <f t="shared" si="76"/>
        <v>21.553734586466163</v>
      </c>
      <c r="K995" s="7">
        <f t="shared" si="73"/>
        <v>12.83481934009249</v>
      </c>
    </row>
    <row r="996" spans="1:11" ht="12.75">
      <c r="A996" s="2">
        <v>1953.04</v>
      </c>
      <c r="B996" s="7">
        <v>24.71</v>
      </c>
      <c r="C996" s="7">
        <v>1.41333</v>
      </c>
      <c r="D996" s="7">
        <v>2.45667</v>
      </c>
      <c r="E996" s="7">
        <v>26.6</v>
      </c>
      <c r="F996" s="7">
        <f t="shared" si="77"/>
        <v>1953.291666666592</v>
      </c>
      <c r="G996" s="7">
        <v>2.83</v>
      </c>
      <c r="H996" s="7">
        <f t="shared" si="74"/>
        <v>219.1739842105263</v>
      </c>
      <c r="I996" s="7">
        <f t="shared" si="75"/>
        <v>12.53602456917293</v>
      </c>
      <c r="J996" s="7">
        <f t="shared" si="76"/>
        <v>21.790293475939844</v>
      </c>
      <c r="K996" s="7">
        <f t="shared" si="73"/>
        <v>12.163901454006798</v>
      </c>
    </row>
    <row r="997" spans="1:11" ht="12.75">
      <c r="A997" s="2">
        <v>1953.05</v>
      </c>
      <c r="B997" s="7">
        <v>24.84</v>
      </c>
      <c r="C997" s="7">
        <v>1.41667</v>
      </c>
      <c r="D997" s="7">
        <v>2.48333</v>
      </c>
      <c r="E997" s="7">
        <v>26.7</v>
      </c>
      <c r="F997" s="7">
        <f t="shared" si="77"/>
        <v>1953.3749999999252</v>
      </c>
      <c r="G997" s="7">
        <v>3.05</v>
      </c>
      <c r="H997" s="7">
        <f t="shared" si="74"/>
        <v>219.50186966292137</v>
      </c>
      <c r="I997" s="7">
        <f t="shared" si="75"/>
        <v>12.51858750786517</v>
      </c>
      <c r="J997" s="7">
        <f t="shared" si="76"/>
        <v>21.944266424719103</v>
      </c>
      <c r="K997" s="7">
        <f t="shared" si="73"/>
        <v>12.141970791867777</v>
      </c>
    </row>
    <row r="998" spans="1:11" ht="12.75">
      <c r="A998" s="2">
        <v>1953.06</v>
      </c>
      <c r="B998" s="7">
        <v>23.95</v>
      </c>
      <c r="C998" s="7">
        <v>1.42</v>
      </c>
      <c r="D998" s="7">
        <v>2.51</v>
      </c>
      <c r="E998" s="7">
        <v>26.8</v>
      </c>
      <c r="F998" s="7">
        <f t="shared" si="77"/>
        <v>1953.4583333332585</v>
      </c>
      <c r="G998" s="7">
        <v>3.11</v>
      </c>
      <c r="H998" s="7">
        <f t="shared" si="74"/>
        <v>210.84757835820892</v>
      </c>
      <c r="I998" s="7">
        <f t="shared" si="75"/>
        <v>12.50119253731343</v>
      </c>
      <c r="J998" s="7">
        <f t="shared" si="76"/>
        <v>22.09717835820895</v>
      </c>
      <c r="K998" s="7">
        <f t="shared" si="73"/>
        <v>11.624407885470077</v>
      </c>
    </row>
    <row r="999" spans="1:11" ht="12.75">
      <c r="A999" s="2">
        <v>1953.07</v>
      </c>
      <c r="B999" s="7">
        <v>24.29</v>
      </c>
      <c r="C999" s="7">
        <v>1.42</v>
      </c>
      <c r="D999" s="7">
        <v>2.52333</v>
      </c>
      <c r="E999" s="7">
        <v>26.8</v>
      </c>
      <c r="F999" s="7">
        <f t="shared" si="77"/>
        <v>1953.5416666665917</v>
      </c>
      <c r="G999" s="7">
        <v>2.93</v>
      </c>
      <c r="H999" s="7">
        <f t="shared" si="74"/>
        <v>213.84082164179102</v>
      </c>
      <c r="I999" s="7">
        <f t="shared" si="75"/>
        <v>12.50119253731343</v>
      </c>
      <c r="J999" s="7">
        <f t="shared" si="76"/>
        <v>22.214531102238805</v>
      </c>
      <c r="K999" s="7">
        <f t="shared" si="73"/>
        <v>11.750201645309998</v>
      </c>
    </row>
    <row r="1000" spans="1:11" ht="12.75">
      <c r="A1000" s="2">
        <v>1953.08</v>
      </c>
      <c r="B1000" s="7">
        <v>24.39</v>
      </c>
      <c r="C1000" s="7">
        <v>1.42</v>
      </c>
      <c r="D1000" s="7">
        <v>2.53667</v>
      </c>
      <c r="E1000" s="7">
        <v>26.9</v>
      </c>
      <c r="F1000" s="7">
        <f t="shared" si="77"/>
        <v>1953.624999999925</v>
      </c>
      <c r="G1000" s="7">
        <v>2.95</v>
      </c>
      <c r="H1000" s="7">
        <f t="shared" si="74"/>
        <v>213.92296728624538</v>
      </c>
      <c r="I1000" s="7">
        <f t="shared" si="75"/>
        <v>12.45471970260223</v>
      </c>
      <c r="J1000" s="7">
        <f t="shared" si="76"/>
        <v>22.248953399999998</v>
      </c>
      <c r="K1000" s="7">
        <f t="shared" si="73"/>
        <v>11.715076201734002</v>
      </c>
    </row>
    <row r="1001" spans="1:11" ht="12.75">
      <c r="A1001" s="2">
        <v>1953.09</v>
      </c>
      <c r="B1001" s="7">
        <v>23.27</v>
      </c>
      <c r="C1001" s="7">
        <v>1.42</v>
      </c>
      <c r="D1001" s="7">
        <v>2.55</v>
      </c>
      <c r="E1001" s="7">
        <v>26.9</v>
      </c>
      <c r="F1001" s="7">
        <f t="shared" si="77"/>
        <v>1953.7083333332582</v>
      </c>
      <c r="G1001" s="7">
        <v>2.87</v>
      </c>
      <c r="H1001" s="7">
        <f t="shared" si="74"/>
        <v>204.09952639405205</v>
      </c>
      <c r="I1001" s="7">
        <f t="shared" si="75"/>
        <v>12.45471970260223</v>
      </c>
      <c r="J1001" s="7">
        <f t="shared" si="76"/>
        <v>22.365869888475835</v>
      </c>
      <c r="K1001" s="7">
        <f t="shared" si="73"/>
        <v>11.13934935726292</v>
      </c>
    </row>
    <row r="1002" spans="1:11" ht="12.75">
      <c r="A1002" s="2">
        <v>1953.1</v>
      </c>
      <c r="B1002" s="7">
        <v>23.97</v>
      </c>
      <c r="C1002" s="7">
        <v>1.43</v>
      </c>
      <c r="D1002" s="7">
        <v>2.53667</v>
      </c>
      <c r="E1002" s="7">
        <v>27</v>
      </c>
      <c r="F1002" s="7">
        <f t="shared" si="77"/>
        <v>1953.7916666665915</v>
      </c>
      <c r="G1002" s="7">
        <v>2.66</v>
      </c>
      <c r="H1002" s="7">
        <f t="shared" si="74"/>
        <v>209.4605133333333</v>
      </c>
      <c r="I1002" s="7">
        <f t="shared" si="75"/>
        <v>12.495975555555553</v>
      </c>
      <c r="J1002" s="7">
        <f t="shared" si="76"/>
        <v>22.166549868888886</v>
      </c>
      <c r="K1002" s="7">
        <f t="shared" si="73"/>
        <v>11.391934765421409</v>
      </c>
    </row>
    <row r="1003" spans="1:11" ht="12.75">
      <c r="A1003" s="2">
        <v>1953.11</v>
      </c>
      <c r="B1003" s="7">
        <v>24.5</v>
      </c>
      <c r="C1003" s="7">
        <v>1.44</v>
      </c>
      <c r="D1003" s="7">
        <v>2.52333</v>
      </c>
      <c r="E1003" s="7">
        <v>26.9</v>
      </c>
      <c r="F1003" s="7">
        <f t="shared" si="77"/>
        <v>1953.8749999999247</v>
      </c>
      <c r="G1003" s="7">
        <v>2.68</v>
      </c>
      <c r="H1003" s="7">
        <f t="shared" si="74"/>
        <v>214.88776951672864</v>
      </c>
      <c r="I1003" s="7">
        <f t="shared" si="75"/>
        <v>12.630138289962824</v>
      </c>
      <c r="J1003" s="7">
        <f t="shared" si="76"/>
        <v>22.131949202230484</v>
      </c>
      <c r="K1003" s="7">
        <f t="shared" si="73"/>
        <v>11.644070268505766</v>
      </c>
    </row>
    <row r="1004" spans="1:11" ht="12.75">
      <c r="A1004" s="2">
        <v>1953.12</v>
      </c>
      <c r="B1004" s="7">
        <v>24.83</v>
      </c>
      <c r="C1004" s="7">
        <v>1.45</v>
      </c>
      <c r="D1004" s="7">
        <v>2.51</v>
      </c>
      <c r="E1004" s="7">
        <v>26.9</v>
      </c>
      <c r="F1004" s="7">
        <f t="shared" si="77"/>
        <v>1953.958333333258</v>
      </c>
      <c r="G1004" s="7">
        <v>2.59</v>
      </c>
      <c r="H1004" s="7">
        <f t="shared" si="74"/>
        <v>217.7821762081784</v>
      </c>
      <c r="I1004" s="7">
        <f t="shared" si="75"/>
        <v>12.717847583643122</v>
      </c>
      <c r="J1004" s="7">
        <f t="shared" si="76"/>
        <v>22.015032713754643</v>
      </c>
      <c r="K1004" s="7">
        <f t="shared" si="73"/>
        <v>11.754449184027292</v>
      </c>
    </row>
    <row r="1005" spans="1:11" ht="12.75">
      <c r="A1005" s="2">
        <v>1954.01</v>
      </c>
      <c r="B1005" s="7">
        <v>25.46</v>
      </c>
      <c r="C1005" s="7">
        <v>1.45667</v>
      </c>
      <c r="D1005" s="7">
        <v>2.52333</v>
      </c>
      <c r="E1005" s="7">
        <v>26.9</v>
      </c>
      <c r="F1005" s="7">
        <f t="shared" si="77"/>
        <v>1954.0416666665913</v>
      </c>
      <c r="G1005" s="7">
        <v>2.48</v>
      </c>
      <c r="H1005" s="7">
        <f t="shared" si="74"/>
        <v>223.30786171003717</v>
      </c>
      <c r="I1005" s="7">
        <f t="shared" si="75"/>
        <v>12.776349682527881</v>
      </c>
      <c r="J1005" s="7">
        <f t="shared" si="76"/>
        <v>22.131949202230484</v>
      </c>
      <c r="K1005" s="7">
        <f t="shared" si="73"/>
        <v>12.002650554927824</v>
      </c>
    </row>
    <row r="1006" spans="1:11" ht="12.75">
      <c r="A1006" s="2">
        <v>1954.02</v>
      </c>
      <c r="B1006" s="7">
        <v>26.02</v>
      </c>
      <c r="C1006" s="7">
        <v>1.46333</v>
      </c>
      <c r="D1006" s="7">
        <v>2.53667</v>
      </c>
      <c r="E1006" s="7">
        <v>26.9</v>
      </c>
      <c r="F1006" s="7">
        <f t="shared" si="77"/>
        <v>1954.1249999999245</v>
      </c>
      <c r="G1006" s="7">
        <v>2.47</v>
      </c>
      <c r="H1006" s="7">
        <f t="shared" si="74"/>
        <v>228.21958215613384</v>
      </c>
      <c r="I1006" s="7">
        <f t="shared" si="75"/>
        <v>12.83476407211896</v>
      </c>
      <c r="J1006" s="7">
        <f t="shared" si="76"/>
        <v>22.248953399999998</v>
      </c>
      <c r="K1006" s="7">
        <f t="shared" si="73"/>
        <v>12.215052485432839</v>
      </c>
    </row>
    <row r="1007" spans="1:11" ht="12.75">
      <c r="A1007" s="2">
        <v>1954.03</v>
      </c>
      <c r="B1007" s="7">
        <v>26.57</v>
      </c>
      <c r="C1007" s="7">
        <v>1.47</v>
      </c>
      <c r="D1007" s="7">
        <v>2.55</v>
      </c>
      <c r="E1007" s="7">
        <v>26.9</v>
      </c>
      <c r="F1007" s="7">
        <f t="shared" si="77"/>
        <v>1954.2083333332578</v>
      </c>
      <c r="G1007" s="7">
        <v>2.37</v>
      </c>
      <c r="H1007" s="7">
        <f t="shared" si="74"/>
        <v>233.0435933085502</v>
      </c>
      <c r="I1007" s="7">
        <f t="shared" si="75"/>
        <v>12.893266171003717</v>
      </c>
      <c r="J1007" s="7">
        <f t="shared" si="76"/>
        <v>22.365869888475835</v>
      </c>
      <c r="K1007" s="7">
        <f t="shared" si="73"/>
        <v>12.420105295189975</v>
      </c>
    </row>
    <row r="1008" spans="1:11" ht="12.75">
      <c r="A1008" s="2">
        <v>1954.04</v>
      </c>
      <c r="B1008" s="7">
        <v>27.63</v>
      </c>
      <c r="C1008" s="7">
        <v>1.46333</v>
      </c>
      <c r="D1008" s="7">
        <v>2.57333</v>
      </c>
      <c r="E1008" s="7">
        <v>26.8</v>
      </c>
      <c r="F1008" s="7">
        <f t="shared" si="77"/>
        <v>1954.291666666591</v>
      </c>
      <c r="G1008" s="7">
        <v>2.29</v>
      </c>
      <c r="H1008" s="7">
        <f t="shared" si="74"/>
        <v>243.24503507462683</v>
      </c>
      <c r="I1008" s="7">
        <f t="shared" si="75"/>
        <v>12.88265498283582</v>
      </c>
      <c r="J1008" s="7">
        <f t="shared" si="76"/>
        <v>22.6547139380597</v>
      </c>
      <c r="K1008" s="7">
        <f t="shared" si="73"/>
        <v>12.907868184060916</v>
      </c>
    </row>
    <row r="1009" spans="1:11" ht="12.75">
      <c r="A1009" s="2">
        <v>1954.05</v>
      </c>
      <c r="B1009" s="7">
        <v>28.73</v>
      </c>
      <c r="C1009" s="7">
        <v>1.45667</v>
      </c>
      <c r="D1009" s="7">
        <v>2.59667</v>
      </c>
      <c r="E1009" s="7">
        <v>26.9</v>
      </c>
      <c r="F1009" s="7">
        <f t="shared" si="77"/>
        <v>1954.3749999999243</v>
      </c>
      <c r="G1009" s="7">
        <v>2.37</v>
      </c>
      <c r="H1009" s="7">
        <f t="shared" si="74"/>
        <v>251.98880074349444</v>
      </c>
      <c r="I1009" s="7">
        <f t="shared" si="75"/>
        <v>12.776349682527881</v>
      </c>
      <c r="J1009" s="7">
        <f t="shared" si="76"/>
        <v>22.775209162081783</v>
      </c>
      <c r="K1009" s="7">
        <f t="shared" si="73"/>
        <v>13.31204223802586</v>
      </c>
    </row>
    <row r="1010" spans="1:11" ht="12.75">
      <c r="A1010" s="2">
        <v>1954.06</v>
      </c>
      <c r="B1010" s="7">
        <v>28.96</v>
      </c>
      <c r="C1010" s="7">
        <v>1.45</v>
      </c>
      <c r="D1010" s="7">
        <v>2.62</v>
      </c>
      <c r="E1010" s="7">
        <v>26.9</v>
      </c>
      <c r="F1010" s="7">
        <f t="shared" si="77"/>
        <v>1954.4583333332575</v>
      </c>
      <c r="G1010" s="7">
        <v>2.38</v>
      </c>
      <c r="H1010" s="7">
        <f t="shared" si="74"/>
        <v>254.00611449814127</v>
      </c>
      <c r="I1010" s="7">
        <f t="shared" si="75"/>
        <v>12.717847583643122</v>
      </c>
      <c r="J1010" s="7">
        <f t="shared" si="76"/>
        <v>22.97983494423792</v>
      </c>
      <c r="K1010" s="7">
        <f t="shared" si="73"/>
        <v>13.357885903658998</v>
      </c>
    </row>
    <row r="1011" spans="1:11" ht="12.75">
      <c r="A1011" s="2">
        <v>1954.07</v>
      </c>
      <c r="B1011" s="7">
        <v>30.13</v>
      </c>
      <c r="C1011" s="7">
        <v>1.45667</v>
      </c>
      <c r="D1011" s="7">
        <v>2.62333</v>
      </c>
      <c r="E1011" s="7">
        <v>26.9</v>
      </c>
      <c r="F1011" s="7">
        <f t="shared" si="77"/>
        <v>1954.5416666665908</v>
      </c>
      <c r="G1011" s="7">
        <v>2.3</v>
      </c>
      <c r="H1011" s="7">
        <f t="shared" si="74"/>
        <v>264.26810185873603</v>
      </c>
      <c r="I1011" s="7">
        <f t="shared" si="75"/>
        <v>12.776349682527881</v>
      </c>
      <c r="J1011" s="7">
        <f t="shared" si="76"/>
        <v>23.00904213903346</v>
      </c>
      <c r="K1011" s="7">
        <f t="shared" si="73"/>
        <v>13.833009564245328</v>
      </c>
    </row>
    <row r="1012" spans="1:11" ht="12.75">
      <c r="A1012" s="2">
        <v>1954.08</v>
      </c>
      <c r="B1012" s="7">
        <v>30.73</v>
      </c>
      <c r="C1012" s="7">
        <v>1.46333</v>
      </c>
      <c r="D1012" s="7">
        <v>2.62667</v>
      </c>
      <c r="E1012" s="7">
        <v>26.9</v>
      </c>
      <c r="F1012" s="7">
        <f t="shared" si="77"/>
        <v>1954.624999999924</v>
      </c>
      <c r="G1012" s="7">
        <v>2.36</v>
      </c>
      <c r="H1012" s="7">
        <f t="shared" si="74"/>
        <v>269.5306594795539</v>
      </c>
      <c r="I1012" s="7">
        <f t="shared" si="75"/>
        <v>12.83476407211896</v>
      </c>
      <c r="J1012" s="7">
        <f t="shared" si="76"/>
        <v>23.038337043122674</v>
      </c>
      <c r="K1012" s="7">
        <f t="shared" si="73"/>
        <v>14.042112347320568</v>
      </c>
    </row>
    <row r="1013" spans="1:11" ht="12.75">
      <c r="A1013" s="2">
        <v>1954.09</v>
      </c>
      <c r="B1013" s="7">
        <v>31.45</v>
      </c>
      <c r="C1013" s="7">
        <v>1.47</v>
      </c>
      <c r="D1013" s="7">
        <v>2.63</v>
      </c>
      <c r="E1013" s="7">
        <v>26.8</v>
      </c>
      <c r="F1013" s="7">
        <f t="shared" si="77"/>
        <v>1954.7083333332573</v>
      </c>
      <c r="G1013" s="7">
        <v>2.38</v>
      </c>
      <c r="H1013" s="7">
        <f t="shared" si="74"/>
        <v>276.87500373134327</v>
      </c>
      <c r="I1013" s="7">
        <f t="shared" si="75"/>
        <v>12.941375373134326</v>
      </c>
      <c r="J1013" s="7">
        <f t="shared" si="76"/>
        <v>23.153617164179103</v>
      </c>
      <c r="K1013" s="7">
        <f t="shared" si="73"/>
        <v>14.356474143296973</v>
      </c>
    </row>
    <row r="1014" spans="1:11" ht="12.75">
      <c r="A1014" s="2">
        <v>1954.1</v>
      </c>
      <c r="B1014" s="7">
        <v>32.18</v>
      </c>
      <c r="C1014" s="7">
        <v>1.49333</v>
      </c>
      <c r="D1014" s="7">
        <v>2.67667</v>
      </c>
      <c r="E1014" s="7">
        <v>26.8</v>
      </c>
      <c r="F1014" s="7">
        <f t="shared" si="77"/>
        <v>1954.7916666665906</v>
      </c>
      <c r="G1014" s="7">
        <v>2.43</v>
      </c>
      <c r="H1014" s="7">
        <f t="shared" si="74"/>
        <v>283.3016731343283</v>
      </c>
      <c r="I1014" s="7">
        <f t="shared" si="75"/>
        <v>13.146764684328359</v>
      </c>
      <c r="J1014" s="7">
        <f t="shared" si="76"/>
        <v>23.564483823134328</v>
      </c>
      <c r="K1014" s="7">
        <f t="shared" si="73"/>
        <v>14.619231935730555</v>
      </c>
    </row>
    <row r="1015" spans="1:11" ht="12.75">
      <c r="A1015" s="2">
        <v>1954.11</v>
      </c>
      <c r="B1015" s="7">
        <v>33.44</v>
      </c>
      <c r="C1015" s="7">
        <v>1.51667</v>
      </c>
      <c r="D1015" s="7">
        <v>2.72333</v>
      </c>
      <c r="E1015" s="7">
        <v>26.8</v>
      </c>
      <c r="F1015" s="7">
        <f t="shared" si="77"/>
        <v>1954.8749999999238</v>
      </c>
      <c r="G1015" s="7">
        <v>2.48</v>
      </c>
      <c r="H1015" s="7">
        <f t="shared" si="74"/>
        <v>294.39428059701487</v>
      </c>
      <c r="I1015" s="7">
        <f t="shared" si="75"/>
        <v>13.352242032089551</v>
      </c>
      <c r="J1015" s="7">
        <f t="shared" si="76"/>
        <v>23.975262445522386</v>
      </c>
      <c r="K1015" s="7">
        <f t="shared" si="73"/>
        <v>15.117311697434385</v>
      </c>
    </row>
    <row r="1016" spans="1:11" ht="12.75">
      <c r="A1016" s="2">
        <v>1954.12</v>
      </c>
      <c r="B1016" s="7">
        <v>34.97</v>
      </c>
      <c r="C1016" s="7">
        <v>1.54</v>
      </c>
      <c r="D1016" s="7">
        <v>2.77</v>
      </c>
      <c r="E1016" s="7">
        <v>26.7</v>
      </c>
      <c r="F1016" s="7">
        <f t="shared" si="77"/>
        <v>1954.958333333257</v>
      </c>
      <c r="G1016" s="7">
        <v>2.51</v>
      </c>
      <c r="H1016" s="7">
        <f t="shared" si="74"/>
        <v>309.01692359550555</v>
      </c>
      <c r="I1016" s="7">
        <f t="shared" si="75"/>
        <v>13.608408988764046</v>
      </c>
      <c r="J1016" s="7">
        <f t="shared" si="76"/>
        <v>24.477462921348316</v>
      </c>
      <c r="K1016" s="7">
        <f t="shared" si="73"/>
        <v>15.78906200232708</v>
      </c>
    </row>
    <row r="1017" spans="1:11" ht="12.75">
      <c r="A1017" s="2">
        <v>1955.01</v>
      </c>
      <c r="B1017" s="7">
        <v>35.6</v>
      </c>
      <c r="C1017" s="7">
        <v>1.54667</v>
      </c>
      <c r="D1017" s="7">
        <v>2.83333</v>
      </c>
      <c r="E1017" s="7">
        <v>26.7</v>
      </c>
      <c r="F1017" s="7">
        <f t="shared" si="77"/>
        <v>1955.0416666665903</v>
      </c>
      <c r="G1017" s="7">
        <v>2.61</v>
      </c>
      <c r="H1017" s="7">
        <f t="shared" si="74"/>
        <v>314.584</v>
      </c>
      <c r="I1017" s="7">
        <f t="shared" si="75"/>
        <v>13.667349305617977</v>
      </c>
      <c r="J1017" s="7">
        <f t="shared" si="76"/>
        <v>25.037086649438205</v>
      </c>
      <c r="K1017" s="7">
        <f t="shared" si="73"/>
        <v>15.99078106296983</v>
      </c>
    </row>
    <row r="1018" spans="1:11" ht="12.75">
      <c r="A1018" s="2">
        <v>1955.02</v>
      </c>
      <c r="B1018" s="7">
        <v>36.79</v>
      </c>
      <c r="C1018" s="7">
        <v>1.55333</v>
      </c>
      <c r="D1018" s="7">
        <v>2.89667</v>
      </c>
      <c r="E1018" s="7">
        <v>26.7</v>
      </c>
      <c r="F1018" s="7">
        <f t="shared" si="77"/>
        <v>1955.1249999999236</v>
      </c>
      <c r="G1018" s="7">
        <v>2.65</v>
      </c>
      <c r="H1018" s="7">
        <f t="shared" si="74"/>
        <v>325.09958876404494</v>
      </c>
      <c r="I1018" s="7">
        <f t="shared" si="75"/>
        <v>13.726201256179776</v>
      </c>
      <c r="J1018" s="7">
        <f t="shared" si="76"/>
        <v>25.596798743820223</v>
      </c>
      <c r="K1018" s="7">
        <f t="shared" si="73"/>
        <v>16.43772821598711</v>
      </c>
    </row>
    <row r="1019" spans="1:11" ht="12.75">
      <c r="A1019" s="2">
        <v>1955.03</v>
      </c>
      <c r="B1019" s="7">
        <v>36.5</v>
      </c>
      <c r="C1019" s="7">
        <v>1.56</v>
      </c>
      <c r="D1019" s="7">
        <v>2.96</v>
      </c>
      <c r="E1019" s="7">
        <v>26.7</v>
      </c>
      <c r="F1019" s="7">
        <f t="shared" si="77"/>
        <v>1955.2083333332569</v>
      </c>
      <c r="G1019" s="7">
        <v>2.68</v>
      </c>
      <c r="H1019" s="7">
        <f t="shared" si="74"/>
        <v>322.5369662921348</v>
      </c>
      <c r="I1019" s="7">
        <f t="shared" si="75"/>
        <v>13.785141573033709</v>
      </c>
      <c r="J1019" s="7">
        <f t="shared" si="76"/>
        <v>26.15642247191011</v>
      </c>
      <c r="K1019" s="7">
        <f t="shared" si="73"/>
        <v>16.21928294553779</v>
      </c>
    </row>
    <row r="1020" spans="1:11" ht="12.75">
      <c r="A1020" s="2">
        <v>1955.04</v>
      </c>
      <c r="B1020" s="7">
        <v>37.76</v>
      </c>
      <c r="C1020" s="7">
        <v>1.56333</v>
      </c>
      <c r="D1020" s="7">
        <v>3.04667</v>
      </c>
      <c r="E1020" s="7">
        <v>26.7</v>
      </c>
      <c r="F1020" s="7">
        <f t="shared" si="77"/>
        <v>1955.2916666665901</v>
      </c>
      <c r="G1020" s="7">
        <v>2.75</v>
      </c>
      <c r="H1020" s="7">
        <f t="shared" si="74"/>
        <v>333.67111910112357</v>
      </c>
      <c r="I1020" s="7">
        <f t="shared" si="75"/>
        <v>13.814567548314608</v>
      </c>
      <c r="J1020" s="7">
        <f t="shared" si="76"/>
        <v>26.9222931258427</v>
      </c>
      <c r="K1020" s="7">
        <f t="shared" si="73"/>
        <v>16.6852666280635</v>
      </c>
    </row>
    <row r="1021" spans="1:11" ht="12.75">
      <c r="A1021" s="2">
        <v>1955.05</v>
      </c>
      <c r="B1021" s="7">
        <v>37.6</v>
      </c>
      <c r="C1021" s="7">
        <v>1.56667</v>
      </c>
      <c r="D1021" s="7">
        <v>3.13333</v>
      </c>
      <c r="E1021" s="7">
        <v>26.7</v>
      </c>
      <c r="F1021" s="7">
        <f t="shared" si="77"/>
        <v>1955.3749999999234</v>
      </c>
      <c r="G1021" s="7">
        <v>2.76</v>
      </c>
      <c r="H1021" s="7">
        <f t="shared" si="74"/>
        <v>332.2572584269663</v>
      </c>
      <c r="I1021" s="7">
        <f t="shared" si="75"/>
        <v>13.84408188988764</v>
      </c>
      <c r="J1021" s="7">
        <f t="shared" si="76"/>
        <v>27.688075413483144</v>
      </c>
      <c r="K1021" s="7">
        <f t="shared" si="73"/>
        <v>16.518057827257795</v>
      </c>
    </row>
    <row r="1022" spans="1:11" ht="12.75">
      <c r="A1022" s="2">
        <v>1955.06</v>
      </c>
      <c r="B1022" s="7">
        <v>39.78</v>
      </c>
      <c r="C1022" s="7">
        <v>1.57</v>
      </c>
      <c r="D1022" s="7">
        <v>3.22</v>
      </c>
      <c r="E1022" s="7">
        <v>26.7</v>
      </c>
      <c r="F1022" s="7">
        <f t="shared" si="77"/>
        <v>1955.4583333332566</v>
      </c>
      <c r="G1022" s="7">
        <v>2.78</v>
      </c>
      <c r="H1022" s="7">
        <f t="shared" si="74"/>
        <v>351.52111011235957</v>
      </c>
      <c r="I1022" s="7">
        <f t="shared" si="75"/>
        <v>13.87350786516854</v>
      </c>
      <c r="J1022" s="7">
        <f t="shared" si="76"/>
        <v>28.453946067415732</v>
      </c>
      <c r="K1022" s="7">
        <f t="shared" si="73"/>
        <v>17.370091963405308</v>
      </c>
    </row>
    <row r="1023" spans="1:11" ht="12.75">
      <c r="A1023" s="2">
        <v>1955.07</v>
      </c>
      <c r="B1023" s="7">
        <v>42.69</v>
      </c>
      <c r="C1023" s="7">
        <v>1.58667</v>
      </c>
      <c r="D1023" s="7">
        <v>3.29333</v>
      </c>
      <c r="E1023" s="7">
        <v>26.8</v>
      </c>
      <c r="F1023" s="7">
        <f t="shared" si="77"/>
        <v>1955.54166666659</v>
      </c>
      <c r="G1023" s="7">
        <v>2.9</v>
      </c>
      <c r="H1023" s="7">
        <f t="shared" si="74"/>
        <v>375.8281052238806</v>
      </c>
      <c r="I1023" s="7">
        <f t="shared" si="75"/>
        <v>13.968498002238805</v>
      </c>
      <c r="J1023" s="7">
        <f t="shared" si="76"/>
        <v>28.993346773880596</v>
      </c>
      <c r="K1023" s="7">
        <f t="shared" si="73"/>
        <v>18.45403190663287</v>
      </c>
    </row>
    <row r="1024" spans="1:11" ht="12.75">
      <c r="A1024" s="2">
        <v>1955.08</v>
      </c>
      <c r="B1024" s="7">
        <v>42.43</v>
      </c>
      <c r="C1024" s="7">
        <v>1.60333</v>
      </c>
      <c r="D1024" s="7">
        <v>3.36667</v>
      </c>
      <c r="E1024" s="7">
        <v>26.8</v>
      </c>
      <c r="F1024" s="7">
        <f t="shared" si="77"/>
        <v>1955.6249999999231</v>
      </c>
      <c r="G1024" s="7">
        <v>2.97</v>
      </c>
      <c r="H1024" s="7">
        <f t="shared" si="74"/>
        <v>373.5391544776119</v>
      </c>
      <c r="I1024" s="7">
        <f t="shared" si="75"/>
        <v>14.115166923134327</v>
      </c>
      <c r="J1024" s="7">
        <f t="shared" si="76"/>
        <v>29.639006957462687</v>
      </c>
      <c r="K1024" s="7">
        <f t="shared" si="73"/>
        <v>18.22232646304775</v>
      </c>
    </row>
    <row r="1025" spans="1:11" ht="12.75">
      <c r="A1025" s="2">
        <v>1955.09</v>
      </c>
      <c r="B1025" s="7">
        <v>44.34</v>
      </c>
      <c r="C1025" s="7">
        <v>1.62</v>
      </c>
      <c r="D1025" s="7">
        <v>3.44</v>
      </c>
      <c r="E1025" s="7">
        <v>26.9</v>
      </c>
      <c r="F1025" s="7">
        <f t="shared" si="77"/>
        <v>1955.7083333332564</v>
      </c>
      <c r="G1025" s="7">
        <v>2.97</v>
      </c>
      <c r="H1025" s="7">
        <f t="shared" si="74"/>
        <v>388.9030081784387</v>
      </c>
      <c r="I1025" s="7">
        <f t="shared" si="75"/>
        <v>14.20890557620818</v>
      </c>
      <c r="J1025" s="7">
        <f t="shared" si="76"/>
        <v>30.171997026022307</v>
      </c>
      <c r="K1025" s="7">
        <f aca="true" t="shared" si="78" ref="K1025:K1088">H1025/AVERAGE(J905:J1024)</f>
        <v>18.84396065426131</v>
      </c>
    </row>
    <row r="1026" spans="1:11" ht="12.75">
      <c r="A1026" s="2">
        <v>1955.1</v>
      </c>
      <c r="B1026" s="7">
        <v>42.11</v>
      </c>
      <c r="C1026" s="7">
        <v>1.62667</v>
      </c>
      <c r="D1026" s="7">
        <v>3.5</v>
      </c>
      <c r="E1026" s="7">
        <v>26.9</v>
      </c>
      <c r="F1026" s="7">
        <f t="shared" si="77"/>
        <v>1955.7916666665897</v>
      </c>
      <c r="G1026" s="7">
        <v>2.88</v>
      </c>
      <c r="H1026" s="7">
        <f t="shared" si="74"/>
        <v>369.34383568773234</v>
      </c>
      <c r="I1026" s="7">
        <f t="shared" si="75"/>
        <v>14.267407675092937</v>
      </c>
      <c r="J1026" s="7">
        <f t="shared" si="76"/>
        <v>30.69825278810409</v>
      </c>
      <c r="K1026" s="7">
        <f t="shared" si="78"/>
        <v>17.77232578938609</v>
      </c>
    </row>
    <row r="1027" spans="1:11" ht="12.75">
      <c r="A1027" s="2">
        <v>1955.11</v>
      </c>
      <c r="B1027" s="7">
        <v>44.95</v>
      </c>
      <c r="C1027" s="7">
        <v>1.63333</v>
      </c>
      <c r="D1027" s="7">
        <v>3.56</v>
      </c>
      <c r="E1027" s="7">
        <v>26.9</v>
      </c>
      <c r="F1027" s="7">
        <f t="shared" si="77"/>
        <v>1955.874999999923</v>
      </c>
      <c r="G1027" s="7">
        <v>2.89</v>
      </c>
      <c r="H1027" s="7">
        <f t="shared" si="74"/>
        <v>394.2532750929368</v>
      </c>
      <c r="I1027" s="7">
        <f t="shared" si="75"/>
        <v>14.325822064684015</v>
      </c>
      <c r="J1027" s="7">
        <f t="shared" si="76"/>
        <v>31.224508550185874</v>
      </c>
      <c r="K1027" s="7">
        <f t="shared" si="78"/>
        <v>18.835559288273892</v>
      </c>
    </row>
    <row r="1028" spans="1:11" ht="12.75">
      <c r="A1028" s="2">
        <v>1955.12</v>
      </c>
      <c r="B1028" s="7">
        <v>45.37</v>
      </c>
      <c r="C1028" s="7">
        <v>1.64</v>
      </c>
      <c r="D1028" s="7">
        <v>3.62</v>
      </c>
      <c r="E1028" s="7">
        <v>26.8</v>
      </c>
      <c r="F1028" s="7">
        <f t="shared" si="77"/>
        <v>1955.9583333332562</v>
      </c>
      <c r="G1028" s="7">
        <v>2.96</v>
      </c>
      <c r="H1028" s="7">
        <f t="shared" si="74"/>
        <v>399.4219052238805</v>
      </c>
      <c r="I1028" s="7">
        <f t="shared" si="75"/>
        <v>14.437997014925372</v>
      </c>
      <c r="J1028" s="7">
        <f t="shared" si="76"/>
        <v>31.869237313432834</v>
      </c>
      <c r="K1028" s="7">
        <f t="shared" si="78"/>
        <v>18.942369035813567</v>
      </c>
    </row>
    <row r="1029" spans="1:11" ht="12.75">
      <c r="A1029" s="2">
        <v>1956.01</v>
      </c>
      <c r="B1029" s="7">
        <v>44.15</v>
      </c>
      <c r="C1029" s="7">
        <v>1.67</v>
      </c>
      <c r="D1029" s="7">
        <v>3.64333</v>
      </c>
      <c r="E1029" s="7">
        <v>26.8</v>
      </c>
      <c r="F1029" s="7">
        <f t="shared" si="77"/>
        <v>1956.0416666665894</v>
      </c>
      <c r="G1029" s="7">
        <v>2.9</v>
      </c>
      <c r="H1029" s="7">
        <f t="shared" si="74"/>
        <v>388.6814440298507</v>
      </c>
      <c r="I1029" s="7">
        <f t="shared" si="75"/>
        <v>14.702106716417907</v>
      </c>
      <c r="J1029" s="7">
        <f t="shared" si="76"/>
        <v>32.074626624626866</v>
      </c>
      <c r="K1029" s="7">
        <f t="shared" si="78"/>
        <v>18.29258538541889</v>
      </c>
    </row>
    <row r="1030" spans="1:11" ht="12.75">
      <c r="A1030" s="2">
        <v>1956.02</v>
      </c>
      <c r="B1030" s="7">
        <v>44.43</v>
      </c>
      <c r="C1030" s="7">
        <v>1.7</v>
      </c>
      <c r="D1030" s="7">
        <v>3.66667</v>
      </c>
      <c r="E1030" s="7">
        <v>26.8</v>
      </c>
      <c r="F1030" s="7">
        <f t="shared" si="77"/>
        <v>1956.1249999999227</v>
      </c>
      <c r="G1030" s="7">
        <v>2.84</v>
      </c>
      <c r="H1030" s="7">
        <f t="shared" si="74"/>
        <v>391.1464679104477</v>
      </c>
      <c r="I1030" s="7">
        <f t="shared" si="75"/>
        <v>14.966216417910445</v>
      </c>
      <c r="J1030" s="7">
        <f t="shared" si="76"/>
        <v>32.280103972388055</v>
      </c>
      <c r="K1030" s="7">
        <f t="shared" si="78"/>
        <v>18.266116815127777</v>
      </c>
    </row>
    <row r="1031" spans="1:11" ht="12.75">
      <c r="A1031" s="2">
        <v>1956.03</v>
      </c>
      <c r="B1031" s="7">
        <v>47.49</v>
      </c>
      <c r="C1031" s="7">
        <v>1.73</v>
      </c>
      <c r="D1031" s="7">
        <v>3.69</v>
      </c>
      <c r="E1031" s="7">
        <v>26.8</v>
      </c>
      <c r="F1031" s="7">
        <f t="shared" si="77"/>
        <v>1956.208333333256</v>
      </c>
      <c r="G1031" s="7">
        <v>2.96</v>
      </c>
      <c r="H1031" s="7">
        <f t="shared" si="74"/>
        <v>418.0856574626866</v>
      </c>
      <c r="I1031" s="7">
        <f t="shared" si="75"/>
        <v>15.230326119402983</v>
      </c>
      <c r="J1031" s="7">
        <f t="shared" si="76"/>
        <v>32.48549328358209</v>
      </c>
      <c r="K1031" s="7">
        <f t="shared" si="78"/>
        <v>19.371210099299958</v>
      </c>
    </row>
    <row r="1032" spans="1:11" ht="12.75">
      <c r="A1032" s="2">
        <v>1956.04</v>
      </c>
      <c r="B1032" s="7">
        <v>48.05</v>
      </c>
      <c r="C1032" s="7">
        <v>1.75333</v>
      </c>
      <c r="D1032" s="7">
        <v>3.66</v>
      </c>
      <c r="E1032" s="7">
        <v>26.9</v>
      </c>
      <c r="F1032" s="7">
        <f t="shared" si="77"/>
        <v>1956.2916666665892</v>
      </c>
      <c r="G1032" s="7">
        <v>3.18</v>
      </c>
      <c r="H1032" s="7">
        <f t="shared" si="74"/>
        <v>421.44315613382895</v>
      </c>
      <c r="I1032" s="7">
        <f t="shared" si="75"/>
        <v>15.378333588847585</v>
      </c>
      <c r="J1032" s="7">
        <f t="shared" si="76"/>
        <v>32.10160148698885</v>
      </c>
      <c r="K1032" s="7">
        <f t="shared" si="78"/>
        <v>19.370593634578494</v>
      </c>
    </row>
    <row r="1033" spans="1:11" ht="12.75">
      <c r="A1033" s="2">
        <v>1956.05</v>
      </c>
      <c r="B1033" s="7">
        <v>46.54</v>
      </c>
      <c r="C1033" s="7">
        <v>1.77667</v>
      </c>
      <c r="D1033" s="7">
        <v>3.63</v>
      </c>
      <c r="E1033" s="7">
        <v>27</v>
      </c>
      <c r="F1033" s="7">
        <f t="shared" si="77"/>
        <v>1956.3749999999225</v>
      </c>
      <c r="G1033" s="7">
        <v>3.07</v>
      </c>
      <c r="H1033" s="7">
        <f t="shared" si="74"/>
        <v>406.68720444444443</v>
      </c>
      <c r="I1033" s="7">
        <f t="shared" si="75"/>
        <v>15.52533209111111</v>
      </c>
      <c r="J1033" s="7">
        <f t="shared" si="76"/>
        <v>31.72055333333333</v>
      </c>
      <c r="K1033" s="7">
        <f t="shared" si="78"/>
        <v>18.544506591754438</v>
      </c>
    </row>
    <row r="1034" spans="1:11" ht="12.75">
      <c r="A1034" s="2">
        <v>1956.06</v>
      </c>
      <c r="B1034" s="7">
        <v>46.27</v>
      </c>
      <c r="C1034" s="7">
        <v>1.8</v>
      </c>
      <c r="D1034" s="7">
        <v>3.6</v>
      </c>
      <c r="E1034" s="7">
        <v>27.2</v>
      </c>
      <c r="F1034" s="7">
        <f t="shared" si="77"/>
        <v>1956.4583333332557</v>
      </c>
      <c r="G1034" s="7">
        <v>3</v>
      </c>
      <c r="H1034" s="7">
        <f aca="true" t="shared" si="79" ref="H1034:H1097">B1034*$E$1716/E1034</f>
        <v>401.3548257352941</v>
      </c>
      <c r="I1034" s="7">
        <f aca="true" t="shared" si="80" ref="I1034:I1097">C1034*$E$1716/E1034</f>
        <v>15.61354411764706</v>
      </c>
      <c r="J1034" s="7">
        <f aca="true" t="shared" si="81" ref="J1034:J1097">D1034*$E$1716/E1034</f>
        <v>31.22708823529412</v>
      </c>
      <c r="K1034" s="7">
        <f t="shared" si="78"/>
        <v>18.158163846958697</v>
      </c>
    </row>
    <row r="1035" spans="1:11" ht="12.75">
      <c r="A1035" s="2">
        <v>1956.07</v>
      </c>
      <c r="B1035" s="7">
        <v>48.78</v>
      </c>
      <c r="C1035" s="7">
        <v>1.81333</v>
      </c>
      <c r="D1035" s="7">
        <v>3.55333</v>
      </c>
      <c r="E1035" s="7">
        <v>27.4</v>
      </c>
      <c r="F1035" s="7">
        <f aca="true" t="shared" si="82" ref="F1035:F1098">F1034+1/12</f>
        <v>1956.541666666589</v>
      </c>
      <c r="G1035" s="7">
        <v>3.11</v>
      </c>
      <c r="H1035" s="7">
        <f t="shared" si="79"/>
        <v>420.0385270072993</v>
      </c>
      <c r="I1035" s="7">
        <f t="shared" si="80"/>
        <v>15.614359618248177</v>
      </c>
      <c r="J1035" s="7">
        <f t="shared" si="81"/>
        <v>30.597283705839413</v>
      </c>
      <c r="K1035" s="7">
        <f t="shared" si="78"/>
        <v>18.856797596896786</v>
      </c>
    </row>
    <row r="1036" spans="1:11" ht="12.75">
      <c r="A1036" s="2">
        <v>1956.08</v>
      </c>
      <c r="B1036" s="7">
        <v>48.49</v>
      </c>
      <c r="C1036" s="7">
        <v>1.82667</v>
      </c>
      <c r="D1036" s="7">
        <v>3.50667</v>
      </c>
      <c r="E1036" s="7">
        <v>27.3</v>
      </c>
      <c r="F1036" s="7">
        <f t="shared" si="82"/>
        <v>1956.6249999999222</v>
      </c>
      <c r="G1036" s="7">
        <v>3.33</v>
      </c>
      <c r="H1036" s="7">
        <f t="shared" si="79"/>
        <v>419.0708285714286</v>
      </c>
      <c r="I1036" s="7">
        <f t="shared" si="80"/>
        <v>15.786844925274723</v>
      </c>
      <c r="J1036" s="7">
        <f t="shared" si="81"/>
        <v>30.306106463736263</v>
      </c>
      <c r="K1036" s="7">
        <f t="shared" si="78"/>
        <v>18.670937110186422</v>
      </c>
    </row>
    <row r="1037" spans="1:11" ht="12.75">
      <c r="A1037" s="2">
        <v>1956.09</v>
      </c>
      <c r="B1037" s="7">
        <v>46.84</v>
      </c>
      <c r="C1037" s="7">
        <v>1.84</v>
      </c>
      <c r="D1037" s="7">
        <v>3.46</v>
      </c>
      <c r="E1037" s="7">
        <v>27.4</v>
      </c>
      <c r="F1037" s="7">
        <f t="shared" si="82"/>
        <v>1956.7083333332555</v>
      </c>
      <c r="G1037" s="7">
        <v>3.38</v>
      </c>
      <c r="H1037" s="7">
        <f t="shared" si="79"/>
        <v>403.33342773722626</v>
      </c>
      <c r="I1037" s="7">
        <f t="shared" si="80"/>
        <v>15.844011678832118</v>
      </c>
      <c r="J1037" s="7">
        <f t="shared" si="81"/>
        <v>29.793630656934308</v>
      </c>
      <c r="K1037" s="7">
        <f t="shared" si="78"/>
        <v>17.836640796312015</v>
      </c>
    </row>
    <row r="1038" spans="1:11" ht="12.75">
      <c r="A1038" s="2">
        <v>1956.1</v>
      </c>
      <c r="B1038" s="7">
        <v>46.24</v>
      </c>
      <c r="C1038" s="7">
        <v>1.80667</v>
      </c>
      <c r="D1038" s="7">
        <v>3.44333</v>
      </c>
      <c r="E1038" s="7">
        <v>27.5</v>
      </c>
      <c r="F1038" s="7">
        <f t="shared" si="82"/>
        <v>1956.7916666665888</v>
      </c>
      <c r="G1038" s="7">
        <v>3.34</v>
      </c>
      <c r="H1038" s="7">
        <f t="shared" si="79"/>
        <v>396.71902254545455</v>
      </c>
      <c r="I1038" s="7">
        <f t="shared" si="80"/>
        <v>15.50044023490909</v>
      </c>
      <c r="J1038" s="7">
        <f t="shared" si="81"/>
        <v>29.542268855999996</v>
      </c>
      <c r="K1038" s="7">
        <f t="shared" si="78"/>
        <v>17.41895294863612</v>
      </c>
    </row>
    <row r="1039" spans="1:11" ht="12.75">
      <c r="A1039" s="2">
        <v>1956.11</v>
      </c>
      <c r="B1039" s="7">
        <v>45.76</v>
      </c>
      <c r="C1039" s="7">
        <v>1.77333</v>
      </c>
      <c r="D1039" s="7">
        <v>3.42667</v>
      </c>
      <c r="E1039" s="7">
        <v>27.5</v>
      </c>
      <c r="F1039" s="7">
        <f t="shared" si="82"/>
        <v>1956.874999999922</v>
      </c>
      <c r="G1039" s="7">
        <v>3.49</v>
      </c>
      <c r="H1039" s="7">
        <f t="shared" si="79"/>
        <v>392.60083199999997</v>
      </c>
      <c r="I1039" s="7">
        <f t="shared" si="80"/>
        <v>15.214397583272726</v>
      </c>
      <c r="J1039" s="7">
        <f t="shared" si="81"/>
        <v>29.39933332581818</v>
      </c>
      <c r="K1039" s="7">
        <f t="shared" si="78"/>
        <v>17.12033973662825</v>
      </c>
    </row>
    <row r="1040" spans="1:11" ht="12.75">
      <c r="A1040" s="2">
        <v>1956.12</v>
      </c>
      <c r="B1040" s="7">
        <v>46.44</v>
      </c>
      <c r="C1040" s="7">
        <v>1.74</v>
      </c>
      <c r="D1040" s="7">
        <v>3.41</v>
      </c>
      <c r="E1040" s="7">
        <v>27.6</v>
      </c>
      <c r="F1040" s="7">
        <f t="shared" si="82"/>
        <v>1956.9583333332553</v>
      </c>
      <c r="G1040" s="7">
        <v>3.59</v>
      </c>
      <c r="H1040" s="7">
        <f t="shared" si="79"/>
        <v>396.9913304347826</v>
      </c>
      <c r="I1040" s="7">
        <f t="shared" si="80"/>
        <v>14.874352173913042</v>
      </c>
      <c r="J1040" s="7">
        <f t="shared" si="81"/>
        <v>29.150310869565217</v>
      </c>
      <c r="K1040" s="7">
        <f t="shared" si="78"/>
        <v>17.197522725560916</v>
      </c>
    </row>
    <row r="1041" spans="1:11" ht="12.75">
      <c r="A1041" s="2">
        <v>1957.01</v>
      </c>
      <c r="B1041" s="7">
        <v>45.43</v>
      </c>
      <c r="C1041" s="7">
        <v>1.73667</v>
      </c>
      <c r="D1041" s="7">
        <v>3.40667</v>
      </c>
      <c r="E1041" s="7">
        <v>27.6</v>
      </c>
      <c r="F1041" s="7">
        <f t="shared" si="82"/>
        <v>1957.0416666665885</v>
      </c>
      <c r="G1041" s="7">
        <v>3.46</v>
      </c>
      <c r="H1041" s="7">
        <f t="shared" si="79"/>
        <v>388.3573673913043</v>
      </c>
      <c r="I1041" s="7">
        <f t="shared" si="80"/>
        <v>14.845885741304345</v>
      </c>
      <c r="J1041" s="7">
        <f t="shared" si="81"/>
        <v>29.12184443695652</v>
      </c>
      <c r="K1041" s="7">
        <f t="shared" si="78"/>
        <v>16.717780078533</v>
      </c>
    </row>
    <row r="1042" spans="1:11" ht="12.75">
      <c r="A1042" s="2">
        <v>1957.02</v>
      </c>
      <c r="B1042" s="7">
        <v>43.47</v>
      </c>
      <c r="C1042" s="7">
        <v>1.73333</v>
      </c>
      <c r="D1042" s="7">
        <v>3.40333</v>
      </c>
      <c r="E1042" s="7">
        <v>27.7</v>
      </c>
      <c r="F1042" s="7">
        <f t="shared" si="82"/>
        <v>1957.1249999999218</v>
      </c>
      <c r="G1042" s="7">
        <v>3.34</v>
      </c>
      <c r="H1042" s="7">
        <f t="shared" si="79"/>
        <v>370.26082527075806</v>
      </c>
      <c r="I1042" s="7">
        <f t="shared" si="80"/>
        <v>14.763841644043321</v>
      </c>
      <c r="J1042" s="7">
        <f t="shared" si="81"/>
        <v>28.98826258267148</v>
      </c>
      <c r="K1042" s="7">
        <f t="shared" si="78"/>
        <v>15.843733142229732</v>
      </c>
    </row>
    <row r="1043" spans="1:11" ht="12.75">
      <c r="A1043" s="2">
        <v>1957.03</v>
      </c>
      <c r="B1043" s="7">
        <v>44.03</v>
      </c>
      <c r="C1043" s="7">
        <v>1.73</v>
      </c>
      <c r="D1043" s="7">
        <v>3.4</v>
      </c>
      <c r="E1043" s="7">
        <v>27.8</v>
      </c>
      <c r="F1043" s="7">
        <f t="shared" si="82"/>
        <v>1957.208333333255</v>
      </c>
      <c r="G1043" s="7">
        <v>3.41</v>
      </c>
      <c r="H1043" s="7">
        <f t="shared" si="79"/>
        <v>373.6816597122302</v>
      </c>
      <c r="I1043" s="7">
        <f t="shared" si="80"/>
        <v>14.682472661870502</v>
      </c>
      <c r="J1043" s="7">
        <f t="shared" si="81"/>
        <v>28.85572661870503</v>
      </c>
      <c r="K1043" s="7">
        <f t="shared" si="78"/>
        <v>15.900417108869162</v>
      </c>
    </row>
    <row r="1044" spans="1:11" ht="12.75">
      <c r="A1044" s="2">
        <v>1957.04</v>
      </c>
      <c r="B1044" s="7">
        <v>45.05</v>
      </c>
      <c r="C1044" s="7">
        <v>1.73</v>
      </c>
      <c r="D1044" s="7">
        <v>3.40667</v>
      </c>
      <c r="E1044" s="7">
        <v>27.9</v>
      </c>
      <c r="F1044" s="7">
        <f t="shared" si="82"/>
        <v>1957.2916666665883</v>
      </c>
      <c r="G1044" s="7">
        <v>3.48</v>
      </c>
      <c r="H1044" s="7">
        <f t="shared" si="79"/>
        <v>380.9679892473118</v>
      </c>
      <c r="I1044" s="7">
        <f t="shared" si="80"/>
        <v>14.629847311827957</v>
      </c>
      <c r="J1044" s="7">
        <f t="shared" si="81"/>
        <v>28.808706324731183</v>
      </c>
      <c r="K1044" s="7">
        <f t="shared" si="78"/>
        <v>16.12370436021175</v>
      </c>
    </row>
    <row r="1045" spans="1:11" ht="12.75">
      <c r="A1045" s="2">
        <v>1957.05</v>
      </c>
      <c r="B1045" s="7">
        <v>46.78</v>
      </c>
      <c r="C1045" s="7">
        <v>1.73</v>
      </c>
      <c r="D1045" s="7">
        <v>3.41333</v>
      </c>
      <c r="E1045" s="7">
        <v>28</v>
      </c>
      <c r="F1045" s="7">
        <f t="shared" si="82"/>
        <v>1957.3749999999216</v>
      </c>
      <c r="G1045" s="7">
        <v>3.6</v>
      </c>
      <c r="H1045" s="7">
        <f t="shared" si="79"/>
        <v>394.18498714285715</v>
      </c>
      <c r="I1045" s="7">
        <f t="shared" si="80"/>
        <v>14.577597857142857</v>
      </c>
      <c r="J1045" s="7">
        <f t="shared" si="81"/>
        <v>28.76193762642857</v>
      </c>
      <c r="K1045" s="7">
        <f t="shared" si="78"/>
        <v>16.598110789114262</v>
      </c>
    </row>
    <row r="1046" spans="1:11" ht="12.75">
      <c r="A1046" s="2">
        <v>1957.06</v>
      </c>
      <c r="B1046" s="7">
        <v>47.55</v>
      </c>
      <c r="C1046" s="7">
        <v>1.73</v>
      </c>
      <c r="D1046" s="7">
        <v>3.42</v>
      </c>
      <c r="E1046" s="7">
        <v>28.1</v>
      </c>
      <c r="F1046" s="7">
        <f t="shared" si="82"/>
        <v>1957.4583333332548</v>
      </c>
      <c r="G1046" s="7">
        <v>3.8</v>
      </c>
      <c r="H1046" s="7">
        <f t="shared" si="79"/>
        <v>399.2473985765124</v>
      </c>
      <c r="I1046" s="7">
        <f t="shared" si="80"/>
        <v>14.525720284697508</v>
      </c>
      <c r="J1046" s="7">
        <f t="shared" si="81"/>
        <v>28.71558576512455</v>
      </c>
      <c r="K1046" s="7">
        <f t="shared" si="78"/>
        <v>16.72991887247286</v>
      </c>
    </row>
    <row r="1047" spans="1:11" ht="12.75">
      <c r="A1047" s="2">
        <v>1957.07</v>
      </c>
      <c r="B1047" s="7">
        <v>48.51</v>
      </c>
      <c r="C1047" s="7">
        <v>1.74</v>
      </c>
      <c r="D1047" s="7">
        <v>3.43667</v>
      </c>
      <c r="E1047" s="7">
        <v>28.3</v>
      </c>
      <c r="F1047" s="7">
        <f t="shared" si="82"/>
        <v>1957.541666666588</v>
      </c>
      <c r="G1047" s="7">
        <v>3.93</v>
      </c>
      <c r="H1047" s="7">
        <f t="shared" si="79"/>
        <v>404.429412720848</v>
      </c>
      <c r="I1047" s="7">
        <f t="shared" si="80"/>
        <v>14.506435335689044</v>
      </c>
      <c r="J1047" s="7">
        <f t="shared" si="81"/>
        <v>28.651627083392224</v>
      </c>
      <c r="K1047" s="7">
        <f t="shared" si="78"/>
        <v>16.868882383979788</v>
      </c>
    </row>
    <row r="1048" spans="1:11" ht="12.75">
      <c r="A1048" s="2">
        <v>1957.08</v>
      </c>
      <c r="B1048" s="7">
        <v>45.84</v>
      </c>
      <c r="C1048" s="7">
        <v>1.75</v>
      </c>
      <c r="D1048" s="7">
        <v>3.45333</v>
      </c>
      <c r="E1048" s="7">
        <v>28.3</v>
      </c>
      <c r="F1048" s="7">
        <f t="shared" si="82"/>
        <v>1957.6249999999213</v>
      </c>
      <c r="G1048" s="7">
        <v>3.93</v>
      </c>
      <c r="H1048" s="7">
        <f t="shared" si="79"/>
        <v>382.16953780918726</v>
      </c>
      <c r="I1048" s="7">
        <f t="shared" si="80"/>
        <v>14.589805653710245</v>
      </c>
      <c r="J1048" s="7">
        <f t="shared" si="81"/>
        <v>28.790522033215545</v>
      </c>
      <c r="K1048" s="7">
        <f t="shared" si="78"/>
        <v>15.868942729452236</v>
      </c>
    </row>
    <row r="1049" spans="1:11" ht="12.75">
      <c r="A1049" s="2">
        <v>1957.09</v>
      </c>
      <c r="B1049" s="7">
        <v>43.98</v>
      </c>
      <c r="C1049" s="7">
        <v>1.76</v>
      </c>
      <c r="D1049" s="7">
        <v>3.47</v>
      </c>
      <c r="E1049" s="7">
        <v>28.3</v>
      </c>
      <c r="F1049" s="7">
        <f t="shared" si="82"/>
        <v>1957.7083333332546</v>
      </c>
      <c r="G1049" s="7">
        <v>3.92</v>
      </c>
      <c r="H1049" s="7">
        <f t="shared" si="79"/>
        <v>366.66265865724375</v>
      </c>
      <c r="I1049" s="7">
        <f t="shared" si="80"/>
        <v>14.673175971731448</v>
      </c>
      <c r="J1049" s="7">
        <f t="shared" si="81"/>
        <v>28.929500353356893</v>
      </c>
      <c r="K1049" s="7">
        <f t="shared" si="78"/>
        <v>15.157274488962207</v>
      </c>
    </row>
    <row r="1050" spans="1:11" ht="12.75">
      <c r="A1050" s="2">
        <v>1957.1</v>
      </c>
      <c r="B1050" s="7">
        <v>41.24</v>
      </c>
      <c r="C1050" s="7">
        <v>1.77</v>
      </c>
      <c r="D1050" s="7">
        <v>3.43667</v>
      </c>
      <c r="E1050" s="7">
        <v>28.3</v>
      </c>
      <c r="F1050" s="7">
        <f t="shared" si="82"/>
        <v>1957.7916666665878</v>
      </c>
      <c r="G1050" s="7">
        <v>3.97</v>
      </c>
      <c r="H1050" s="7">
        <f t="shared" si="79"/>
        <v>343.8191915194346</v>
      </c>
      <c r="I1050" s="7">
        <f t="shared" si="80"/>
        <v>14.756546289752649</v>
      </c>
      <c r="J1050" s="7">
        <f t="shared" si="81"/>
        <v>28.651627083392224</v>
      </c>
      <c r="K1050" s="7">
        <f t="shared" si="78"/>
        <v>14.149451489483527</v>
      </c>
    </row>
    <row r="1051" spans="1:11" ht="12.75">
      <c r="A1051" s="2">
        <v>1957.11</v>
      </c>
      <c r="B1051" s="7">
        <v>40.35</v>
      </c>
      <c r="C1051" s="7">
        <v>1.78</v>
      </c>
      <c r="D1051" s="7">
        <v>3.40333</v>
      </c>
      <c r="E1051" s="7">
        <v>28.4</v>
      </c>
      <c r="F1051" s="7">
        <f t="shared" si="82"/>
        <v>1957.874999999921</v>
      </c>
      <c r="G1051" s="7">
        <v>3.72</v>
      </c>
      <c r="H1051" s="7">
        <f t="shared" si="79"/>
        <v>335.21472887323944</v>
      </c>
      <c r="I1051" s="7">
        <f t="shared" si="80"/>
        <v>14.787663380281689</v>
      </c>
      <c r="J1051" s="7">
        <f t="shared" si="81"/>
        <v>28.2737631528169</v>
      </c>
      <c r="K1051" s="7">
        <f t="shared" si="78"/>
        <v>13.736242235298475</v>
      </c>
    </row>
    <row r="1052" spans="1:11" ht="12.75">
      <c r="A1052" s="2">
        <v>1957.12</v>
      </c>
      <c r="B1052" s="7">
        <v>40.33</v>
      </c>
      <c r="C1052" s="7">
        <v>1.79</v>
      </c>
      <c r="D1052" s="7">
        <v>3.37</v>
      </c>
      <c r="E1052" s="7">
        <v>28.4</v>
      </c>
      <c r="F1052" s="7">
        <f t="shared" si="82"/>
        <v>1957.9583333332544</v>
      </c>
      <c r="G1052" s="7">
        <v>3.21</v>
      </c>
      <c r="H1052" s="7">
        <f t="shared" si="79"/>
        <v>335.04857535211266</v>
      </c>
      <c r="I1052" s="7">
        <f t="shared" si="80"/>
        <v>14.870740140845072</v>
      </c>
      <c r="J1052" s="7">
        <f t="shared" si="81"/>
        <v>27.996868309859156</v>
      </c>
      <c r="K1052" s="7">
        <f t="shared" si="78"/>
        <v>13.673246057951378</v>
      </c>
    </row>
    <row r="1053" spans="1:11" ht="12.75">
      <c r="A1053" s="2">
        <v>1958.01</v>
      </c>
      <c r="B1053" s="7">
        <v>41.12</v>
      </c>
      <c r="C1053" s="7">
        <v>1.78333</v>
      </c>
      <c r="D1053" s="7">
        <v>3.29333</v>
      </c>
      <c r="E1053" s="7">
        <v>28.6</v>
      </c>
      <c r="F1053" s="7">
        <f t="shared" si="82"/>
        <v>1958.0416666665876</v>
      </c>
      <c r="G1053" s="7">
        <v>3.09</v>
      </c>
      <c r="H1053" s="7">
        <f t="shared" si="79"/>
        <v>339.2227468531468</v>
      </c>
      <c r="I1053" s="7">
        <f t="shared" si="80"/>
        <v>14.711724249650349</v>
      </c>
      <c r="J1053" s="7">
        <f t="shared" si="81"/>
        <v>27.16859068321678</v>
      </c>
      <c r="K1053" s="7">
        <f t="shared" si="78"/>
        <v>13.788431552307626</v>
      </c>
    </row>
    <row r="1054" spans="1:11" ht="12.75">
      <c r="A1054" s="2">
        <v>1958.02</v>
      </c>
      <c r="B1054" s="7">
        <v>41.26</v>
      </c>
      <c r="C1054" s="7">
        <v>1.77667</v>
      </c>
      <c r="D1054" s="7">
        <v>3.21667</v>
      </c>
      <c r="E1054" s="7">
        <v>28.6</v>
      </c>
      <c r="F1054" s="7">
        <f t="shared" si="82"/>
        <v>1958.1249999999209</v>
      </c>
      <c r="G1054" s="7">
        <v>3.05</v>
      </c>
      <c r="H1054" s="7">
        <f t="shared" si="79"/>
        <v>340.37768811188806</v>
      </c>
      <c r="I1054" s="7">
        <f t="shared" si="80"/>
        <v>14.656782044055943</v>
      </c>
      <c r="J1054" s="7">
        <f t="shared" si="81"/>
        <v>26.536177848251747</v>
      </c>
      <c r="K1054" s="7">
        <f t="shared" si="78"/>
        <v>13.784906390337675</v>
      </c>
    </row>
    <row r="1055" spans="1:11" ht="12.75">
      <c r="A1055" s="2">
        <v>1958.03</v>
      </c>
      <c r="B1055" s="7">
        <v>42.11</v>
      </c>
      <c r="C1055" s="7">
        <v>1.77</v>
      </c>
      <c r="D1055" s="7">
        <v>3.14</v>
      </c>
      <c r="E1055" s="7">
        <v>28.8</v>
      </c>
      <c r="F1055" s="7">
        <f t="shared" si="82"/>
        <v>1958.2083333332541</v>
      </c>
      <c r="G1055" s="7">
        <v>2.98</v>
      </c>
      <c r="H1055" s="7">
        <f t="shared" si="79"/>
        <v>344.9774020833333</v>
      </c>
      <c r="I1055" s="7">
        <f t="shared" si="80"/>
        <v>14.50035625</v>
      </c>
      <c r="J1055" s="7">
        <f t="shared" si="81"/>
        <v>25.723795833333334</v>
      </c>
      <c r="K1055" s="7">
        <f t="shared" si="78"/>
        <v>13.925589923892936</v>
      </c>
    </row>
    <row r="1056" spans="1:11" ht="12.75">
      <c r="A1056" s="2">
        <v>1958.04</v>
      </c>
      <c r="B1056" s="7">
        <v>42.34</v>
      </c>
      <c r="C1056" s="7">
        <v>1.75667</v>
      </c>
      <c r="D1056" s="7">
        <v>3.07</v>
      </c>
      <c r="E1056" s="7">
        <v>28.9</v>
      </c>
      <c r="F1056" s="7">
        <f t="shared" si="82"/>
        <v>1958.2916666665874</v>
      </c>
      <c r="G1056" s="7">
        <v>2.88</v>
      </c>
      <c r="H1056" s="7">
        <f t="shared" si="79"/>
        <v>345.66141591695504</v>
      </c>
      <c r="I1056" s="7">
        <f t="shared" si="80"/>
        <v>14.341356624913494</v>
      </c>
      <c r="J1056" s="7">
        <f t="shared" si="81"/>
        <v>25.063310034602072</v>
      </c>
      <c r="K1056" s="7">
        <f t="shared" si="78"/>
        <v>13.913501765262774</v>
      </c>
    </row>
    <row r="1057" spans="1:11" ht="12.75">
      <c r="A1057" s="2">
        <v>1958.05</v>
      </c>
      <c r="B1057" s="7">
        <v>43.7</v>
      </c>
      <c r="C1057" s="7">
        <v>1.74333</v>
      </c>
      <c r="D1057" s="7">
        <v>3</v>
      </c>
      <c r="E1057" s="7">
        <v>28.9</v>
      </c>
      <c r="F1057" s="7">
        <f t="shared" si="82"/>
        <v>1958.3749999999206</v>
      </c>
      <c r="G1057" s="7">
        <v>2.92</v>
      </c>
      <c r="H1057" s="7">
        <f t="shared" si="79"/>
        <v>356.76438062283745</v>
      </c>
      <c r="I1057" s="7">
        <f t="shared" si="80"/>
        <v>14.232449603460207</v>
      </c>
      <c r="J1057" s="7">
        <f t="shared" si="81"/>
        <v>24.4918339100346</v>
      </c>
      <c r="K1057" s="7">
        <f t="shared" si="78"/>
        <v>14.323824968409227</v>
      </c>
    </row>
    <row r="1058" spans="1:11" ht="12.75">
      <c r="A1058" s="2">
        <v>1958.06</v>
      </c>
      <c r="B1058" s="7">
        <v>44.75</v>
      </c>
      <c r="C1058" s="7">
        <v>1.73</v>
      </c>
      <c r="D1058" s="7">
        <v>2.93</v>
      </c>
      <c r="E1058" s="7">
        <v>28.9</v>
      </c>
      <c r="F1058" s="7">
        <f t="shared" si="82"/>
        <v>1958.458333333254</v>
      </c>
      <c r="G1058" s="7">
        <v>2.97</v>
      </c>
      <c r="H1058" s="7">
        <f t="shared" si="79"/>
        <v>365.33652249134946</v>
      </c>
      <c r="I1058" s="7">
        <f t="shared" si="80"/>
        <v>14.123624221453287</v>
      </c>
      <c r="J1058" s="7">
        <f t="shared" si="81"/>
        <v>23.920357785467132</v>
      </c>
      <c r="K1058" s="7">
        <f t="shared" si="78"/>
        <v>14.635555551956264</v>
      </c>
    </row>
    <row r="1059" spans="1:11" ht="12.75">
      <c r="A1059" s="2">
        <v>1958.07</v>
      </c>
      <c r="B1059" s="7">
        <v>45.98</v>
      </c>
      <c r="C1059" s="7">
        <v>1.73</v>
      </c>
      <c r="D1059" s="7">
        <v>2.91333</v>
      </c>
      <c r="E1059" s="7">
        <v>29</v>
      </c>
      <c r="F1059" s="7">
        <f t="shared" si="82"/>
        <v>1958.5416666665872</v>
      </c>
      <c r="G1059" s="7">
        <v>3.2</v>
      </c>
      <c r="H1059" s="7">
        <f t="shared" si="79"/>
        <v>374.0837668965517</v>
      </c>
      <c r="I1059" s="7">
        <f t="shared" si="80"/>
        <v>14.074922068965517</v>
      </c>
      <c r="J1059" s="7">
        <f t="shared" si="81"/>
        <v>23.702250122068968</v>
      </c>
      <c r="K1059" s="7">
        <f t="shared" si="78"/>
        <v>14.957457101901129</v>
      </c>
    </row>
    <row r="1060" spans="1:11" ht="12.75">
      <c r="A1060" s="2">
        <v>1958.08</v>
      </c>
      <c r="B1060" s="7">
        <v>47.7</v>
      </c>
      <c r="C1060" s="7">
        <v>1.73</v>
      </c>
      <c r="D1060" s="7">
        <v>2.89667</v>
      </c>
      <c r="E1060" s="7">
        <v>28.9</v>
      </c>
      <c r="F1060" s="7">
        <f t="shared" si="82"/>
        <v>1958.6249999999204</v>
      </c>
      <c r="G1060" s="7">
        <v>3.54</v>
      </c>
      <c r="H1060" s="7">
        <f t="shared" si="79"/>
        <v>389.4201591695502</v>
      </c>
      <c r="I1060" s="7">
        <f t="shared" si="80"/>
        <v>14.123624221453287</v>
      </c>
      <c r="J1060" s="7">
        <f t="shared" si="81"/>
        <v>23.648253510726644</v>
      </c>
      <c r="K1060" s="7">
        <f t="shared" si="78"/>
        <v>15.544566891165914</v>
      </c>
    </row>
    <row r="1061" spans="1:11" ht="12.75">
      <c r="A1061" s="2">
        <v>1958.09</v>
      </c>
      <c r="B1061" s="7">
        <v>48.96</v>
      </c>
      <c r="C1061" s="7">
        <v>1.73</v>
      </c>
      <c r="D1061" s="7">
        <v>2.88</v>
      </c>
      <c r="E1061" s="7">
        <v>28.9</v>
      </c>
      <c r="F1061" s="7">
        <f t="shared" si="82"/>
        <v>1958.7083333332537</v>
      </c>
      <c r="G1061" s="7">
        <v>3.76</v>
      </c>
      <c r="H1061" s="7">
        <f t="shared" si="79"/>
        <v>399.70672941176474</v>
      </c>
      <c r="I1061" s="7">
        <f t="shared" si="80"/>
        <v>14.123624221453287</v>
      </c>
      <c r="J1061" s="7">
        <f t="shared" si="81"/>
        <v>23.512160553633215</v>
      </c>
      <c r="K1061" s="7">
        <f t="shared" si="78"/>
        <v>15.93192318409284</v>
      </c>
    </row>
    <row r="1062" spans="1:11" ht="12.75">
      <c r="A1062" s="2">
        <v>1958.1</v>
      </c>
      <c r="B1062" s="7">
        <v>50.95</v>
      </c>
      <c r="C1062" s="7">
        <v>1.73667</v>
      </c>
      <c r="D1062" s="7">
        <v>2.88333</v>
      </c>
      <c r="E1062" s="7">
        <v>28.9</v>
      </c>
      <c r="F1062" s="7">
        <f t="shared" si="82"/>
        <v>1958.791666666587</v>
      </c>
      <c r="G1062" s="7">
        <v>3.8</v>
      </c>
      <c r="H1062" s="7">
        <f t="shared" si="79"/>
        <v>415.9529792387544</v>
      </c>
      <c r="I1062" s="7">
        <f t="shared" si="80"/>
        <v>14.178077732179931</v>
      </c>
      <c r="J1062" s="7">
        <f t="shared" si="81"/>
        <v>23.539346489273356</v>
      </c>
      <c r="K1062" s="7">
        <f t="shared" si="78"/>
        <v>16.559803310351562</v>
      </c>
    </row>
    <row r="1063" spans="1:11" ht="12.75">
      <c r="A1063" s="2">
        <v>1958.11</v>
      </c>
      <c r="B1063" s="7">
        <v>52.5</v>
      </c>
      <c r="C1063" s="7">
        <v>1.74333</v>
      </c>
      <c r="D1063" s="7">
        <v>2.88667</v>
      </c>
      <c r="E1063" s="7">
        <v>29</v>
      </c>
      <c r="F1063" s="7">
        <f t="shared" si="82"/>
        <v>1958.8749999999202</v>
      </c>
      <c r="G1063" s="7">
        <v>3.74</v>
      </c>
      <c r="H1063" s="7">
        <f t="shared" si="79"/>
        <v>427.12913793103445</v>
      </c>
      <c r="I1063" s="7">
        <f t="shared" si="80"/>
        <v>14.183372191034481</v>
      </c>
      <c r="J1063" s="7">
        <f t="shared" si="81"/>
        <v>23.485349877931032</v>
      </c>
      <c r="K1063" s="7">
        <f t="shared" si="78"/>
        <v>16.988883579386325</v>
      </c>
    </row>
    <row r="1064" spans="1:11" ht="12.75">
      <c r="A1064" s="2">
        <v>1958.12</v>
      </c>
      <c r="B1064" s="7">
        <v>53.49</v>
      </c>
      <c r="C1064" s="7">
        <v>1.75</v>
      </c>
      <c r="D1064" s="7">
        <v>2.89</v>
      </c>
      <c r="E1064" s="7">
        <v>28.9</v>
      </c>
      <c r="F1064" s="7">
        <f t="shared" si="82"/>
        <v>1958.9583333332534</v>
      </c>
      <c r="G1064" s="7">
        <v>3.86</v>
      </c>
      <c r="H1064" s="7">
        <f t="shared" si="79"/>
        <v>436.68939861591696</v>
      </c>
      <c r="I1064" s="7">
        <f t="shared" si="80"/>
        <v>14.28690311418685</v>
      </c>
      <c r="J1064" s="7">
        <f t="shared" si="81"/>
        <v>23.5938</v>
      </c>
      <c r="K1064" s="7">
        <f t="shared" si="78"/>
        <v>17.35835736536995</v>
      </c>
    </row>
    <row r="1065" spans="1:11" ht="12.75">
      <c r="A1065" s="2">
        <v>1959.01</v>
      </c>
      <c r="B1065" s="7">
        <v>55.62</v>
      </c>
      <c r="C1065" s="7">
        <v>1.75667</v>
      </c>
      <c r="D1065" s="7">
        <v>2.96333</v>
      </c>
      <c r="E1065" s="7">
        <v>29</v>
      </c>
      <c r="F1065" s="7">
        <f t="shared" si="82"/>
        <v>1959.0416666665867</v>
      </c>
      <c r="G1065" s="7">
        <v>4.02</v>
      </c>
      <c r="H1065" s="7">
        <f t="shared" si="79"/>
        <v>452.5128124137931</v>
      </c>
      <c r="I1065" s="7">
        <f t="shared" si="80"/>
        <v>14.291903671034483</v>
      </c>
      <c r="J1065" s="7">
        <f t="shared" si="81"/>
        <v>24.109039777241378</v>
      </c>
      <c r="K1065" s="7">
        <f t="shared" si="78"/>
        <v>17.980339342993382</v>
      </c>
    </row>
    <row r="1066" spans="1:11" ht="12.75">
      <c r="A1066" s="2">
        <v>1959.02</v>
      </c>
      <c r="B1066" s="7">
        <v>54.77</v>
      </c>
      <c r="C1066" s="7">
        <v>1.76333</v>
      </c>
      <c r="D1066" s="7">
        <v>3.03667</v>
      </c>
      <c r="E1066" s="7">
        <v>28.9</v>
      </c>
      <c r="F1066" s="7">
        <f t="shared" si="82"/>
        <v>1959.12499999992</v>
      </c>
      <c r="G1066" s="7">
        <v>3.96</v>
      </c>
      <c r="H1066" s="7">
        <f t="shared" si="79"/>
        <v>447.1392477508651</v>
      </c>
      <c r="I1066" s="7">
        <f t="shared" si="80"/>
        <v>14.395728496193772</v>
      </c>
      <c r="J1066" s="7">
        <f t="shared" si="81"/>
        <v>24.79120575986159</v>
      </c>
      <c r="K1066" s="7">
        <f t="shared" si="78"/>
        <v>17.759169263611412</v>
      </c>
    </row>
    <row r="1067" spans="1:11" ht="12.75">
      <c r="A1067" s="2">
        <v>1959.03</v>
      </c>
      <c r="B1067" s="7">
        <v>56.16</v>
      </c>
      <c r="C1067" s="7">
        <v>1.77</v>
      </c>
      <c r="D1067" s="7">
        <v>3.11</v>
      </c>
      <c r="E1067" s="7">
        <v>28.9</v>
      </c>
      <c r="F1067" s="7">
        <f t="shared" si="82"/>
        <v>1959.2083333332532</v>
      </c>
      <c r="G1067" s="7">
        <v>3.99</v>
      </c>
      <c r="H1067" s="7">
        <f t="shared" si="79"/>
        <v>458.4871307958477</v>
      </c>
      <c r="I1067" s="7">
        <f t="shared" si="80"/>
        <v>14.450182006920416</v>
      </c>
      <c r="J1067" s="7">
        <f t="shared" si="81"/>
        <v>25.389867820069203</v>
      </c>
      <c r="K1067" s="7">
        <f t="shared" si="78"/>
        <v>18.200871845485626</v>
      </c>
    </row>
    <row r="1068" spans="1:11" ht="12.75">
      <c r="A1068" s="2">
        <v>1959.04</v>
      </c>
      <c r="B1068" s="7">
        <v>57.1</v>
      </c>
      <c r="C1068" s="7">
        <v>1.77667</v>
      </c>
      <c r="D1068" s="7">
        <v>3.20667</v>
      </c>
      <c r="E1068" s="7">
        <v>29</v>
      </c>
      <c r="F1068" s="7">
        <f t="shared" si="82"/>
        <v>1959.2916666665865</v>
      </c>
      <c r="G1068" s="7">
        <v>4.12</v>
      </c>
      <c r="H1068" s="7">
        <f t="shared" si="79"/>
        <v>464.5537862068965</v>
      </c>
      <c r="I1068" s="7">
        <f t="shared" si="80"/>
        <v>14.454619533103447</v>
      </c>
      <c r="J1068" s="7">
        <f t="shared" si="81"/>
        <v>26.088803671034484</v>
      </c>
      <c r="K1068" s="7">
        <f t="shared" si="78"/>
        <v>18.430753048783405</v>
      </c>
    </row>
    <row r="1069" spans="1:11" ht="12.75">
      <c r="A1069" s="2">
        <v>1959.05</v>
      </c>
      <c r="B1069" s="7">
        <v>57.96</v>
      </c>
      <c r="C1069" s="7">
        <v>1.78333</v>
      </c>
      <c r="D1069" s="7">
        <v>3.30333</v>
      </c>
      <c r="E1069" s="7">
        <v>29</v>
      </c>
      <c r="F1069" s="7">
        <f t="shared" si="82"/>
        <v>1959.3749999999197</v>
      </c>
      <c r="G1069" s="7">
        <v>4.31</v>
      </c>
      <c r="H1069" s="7">
        <f t="shared" si="79"/>
        <v>471.550568275862</v>
      </c>
      <c r="I1069" s="7">
        <f t="shared" si="80"/>
        <v>14.508803915172413</v>
      </c>
      <c r="J1069" s="7">
        <f t="shared" si="81"/>
        <v>26.875209432413794</v>
      </c>
      <c r="K1069" s="7">
        <f t="shared" si="78"/>
        <v>18.692721439594173</v>
      </c>
    </row>
    <row r="1070" spans="1:11" ht="12.75">
      <c r="A1070" s="2">
        <v>1959.06</v>
      </c>
      <c r="B1070" s="7">
        <v>57.46</v>
      </c>
      <c r="C1070" s="7">
        <v>1.79</v>
      </c>
      <c r="D1070" s="7">
        <v>3.4</v>
      </c>
      <c r="E1070" s="7">
        <v>29.1</v>
      </c>
      <c r="F1070" s="7">
        <f t="shared" si="82"/>
        <v>1959.458333333253</v>
      </c>
      <c r="G1070" s="7">
        <v>4.34</v>
      </c>
      <c r="H1070" s="7">
        <f t="shared" si="79"/>
        <v>465.8762020618556</v>
      </c>
      <c r="I1070" s="7">
        <f t="shared" si="80"/>
        <v>14.51302474226804</v>
      </c>
      <c r="J1070" s="7">
        <f t="shared" si="81"/>
        <v>27.566639175257727</v>
      </c>
      <c r="K1070" s="7">
        <f t="shared" si="78"/>
        <v>18.44859139706647</v>
      </c>
    </row>
    <row r="1071" spans="1:11" ht="12.75">
      <c r="A1071" s="2">
        <v>1959.07</v>
      </c>
      <c r="B1071" s="7">
        <v>59.74</v>
      </c>
      <c r="C1071" s="7">
        <v>1.79667</v>
      </c>
      <c r="D1071" s="7">
        <v>3.41</v>
      </c>
      <c r="E1071" s="7">
        <v>29.2</v>
      </c>
      <c r="F1071" s="7">
        <f t="shared" si="82"/>
        <v>1959.5416666665863</v>
      </c>
      <c r="G1071" s="7">
        <v>4.4</v>
      </c>
      <c r="H1071" s="7">
        <f t="shared" si="79"/>
        <v>482.7032917808219</v>
      </c>
      <c r="I1071" s="7">
        <f t="shared" si="80"/>
        <v>14.51721665958904</v>
      </c>
      <c r="J1071" s="7">
        <f t="shared" si="81"/>
        <v>27.553033561643836</v>
      </c>
      <c r="K1071" s="7">
        <f t="shared" si="78"/>
        <v>19.090533975796504</v>
      </c>
    </row>
    <row r="1072" spans="1:11" ht="12.75">
      <c r="A1072" s="2">
        <v>1959.08</v>
      </c>
      <c r="B1072" s="7">
        <v>59.4</v>
      </c>
      <c r="C1072" s="7">
        <v>1.80333</v>
      </c>
      <c r="D1072" s="7">
        <v>3.42</v>
      </c>
      <c r="E1072" s="7">
        <v>29.2</v>
      </c>
      <c r="F1072" s="7">
        <f t="shared" si="82"/>
        <v>1959.6249999999195</v>
      </c>
      <c r="G1072" s="7">
        <v>4.43</v>
      </c>
      <c r="H1072" s="7">
        <f t="shared" si="79"/>
        <v>479.95606849315067</v>
      </c>
      <c r="I1072" s="7">
        <f t="shared" si="80"/>
        <v>14.571029915753424</v>
      </c>
      <c r="J1072" s="7">
        <f t="shared" si="81"/>
        <v>27.63383424657534</v>
      </c>
      <c r="K1072" s="7">
        <f t="shared" si="78"/>
        <v>18.958803640750194</v>
      </c>
    </row>
    <row r="1073" spans="1:11" ht="12.75">
      <c r="A1073" s="2">
        <v>1959.09</v>
      </c>
      <c r="B1073" s="7">
        <v>57.05</v>
      </c>
      <c r="C1073" s="7">
        <v>1.81</v>
      </c>
      <c r="D1073" s="7">
        <v>3.43</v>
      </c>
      <c r="E1073" s="7">
        <v>29.3</v>
      </c>
      <c r="F1073" s="7">
        <f t="shared" si="82"/>
        <v>1959.7083333332528</v>
      </c>
      <c r="G1073" s="7">
        <v>4.68</v>
      </c>
      <c r="H1073" s="7">
        <f t="shared" si="79"/>
        <v>459.3946382252559</v>
      </c>
      <c r="I1073" s="7">
        <f t="shared" si="80"/>
        <v>14.575009556313992</v>
      </c>
      <c r="J1073" s="7">
        <f t="shared" si="81"/>
        <v>27.620045733788395</v>
      </c>
      <c r="K1073" s="7">
        <f t="shared" si="78"/>
        <v>18.123290556758608</v>
      </c>
    </row>
    <row r="1074" spans="1:11" ht="12.75">
      <c r="A1074" s="2">
        <v>1959.1</v>
      </c>
      <c r="B1074" s="7">
        <v>57</v>
      </c>
      <c r="C1074" s="7">
        <v>1.81667</v>
      </c>
      <c r="D1074" s="7">
        <v>3.41667</v>
      </c>
      <c r="E1074" s="7">
        <v>29.4</v>
      </c>
      <c r="F1074" s="7">
        <f t="shared" si="82"/>
        <v>1959.791666666586</v>
      </c>
      <c r="G1074" s="7">
        <v>4.53</v>
      </c>
      <c r="H1074" s="7">
        <f t="shared" si="79"/>
        <v>457.4308163265306</v>
      </c>
      <c r="I1074" s="7">
        <f t="shared" si="80"/>
        <v>14.578962124489795</v>
      </c>
      <c r="J1074" s="7">
        <f t="shared" si="81"/>
        <v>27.41912538979592</v>
      </c>
      <c r="K1074" s="7">
        <f t="shared" si="78"/>
        <v>18.02196244151542</v>
      </c>
    </row>
    <row r="1075" spans="1:11" ht="12.75">
      <c r="A1075" s="2">
        <v>1959.11</v>
      </c>
      <c r="B1075" s="7">
        <v>57.23</v>
      </c>
      <c r="C1075" s="7">
        <v>1.82333</v>
      </c>
      <c r="D1075" s="7">
        <v>3.40333</v>
      </c>
      <c r="E1075" s="7">
        <v>29.4</v>
      </c>
      <c r="F1075" s="7">
        <f t="shared" si="82"/>
        <v>1959.8749999999193</v>
      </c>
      <c r="G1075" s="7">
        <v>4.53</v>
      </c>
      <c r="H1075" s="7">
        <f t="shared" si="79"/>
        <v>459.27658979591837</v>
      </c>
      <c r="I1075" s="7">
        <f t="shared" si="80"/>
        <v>14.632409304081632</v>
      </c>
      <c r="J1075" s="7">
        <f t="shared" si="81"/>
        <v>27.31207052857143</v>
      </c>
      <c r="K1075" s="7">
        <f t="shared" si="78"/>
        <v>18.07178913057021</v>
      </c>
    </row>
    <row r="1076" spans="1:11" ht="12.75">
      <c r="A1076" s="2">
        <v>1959.12</v>
      </c>
      <c r="B1076" s="7">
        <v>59.06</v>
      </c>
      <c r="C1076" s="7">
        <v>1.83</v>
      </c>
      <c r="D1076" s="7">
        <v>3.39</v>
      </c>
      <c r="E1076" s="7">
        <v>29.4</v>
      </c>
      <c r="F1076" s="7">
        <f t="shared" si="82"/>
        <v>1959.9583333332525</v>
      </c>
      <c r="G1076" s="7">
        <v>4.69</v>
      </c>
      <c r="H1076" s="7">
        <f t="shared" si="79"/>
        <v>473.96252653061225</v>
      </c>
      <c r="I1076" s="7">
        <f t="shared" si="80"/>
        <v>14.685936734693879</v>
      </c>
      <c r="J1076" s="7">
        <f t="shared" si="81"/>
        <v>27.20509591836735</v>
      </c>
      <c r="K1076" s="7">
        <f t="shared" si="78"/>
        <v>18.624728977900098</v>
      </c>
    </row>
    <row r="1077" spans="1:11" ht="12.75">
      <c r="A1077" s="2">
        <v>1960.01</v>
      </c>
      <c r="B1077" s="7">
        <v>58.03</v>
      </c>
      <c r="C1077" s="7">
        <v>1.86667</v>
      </c>
      <c r="D1077" s="7">
        <v>3.39</v>
      </c>
      <c r="E1077" s="7">
        <v>29.3</v>
      </c>
      <c r="F1077" s="7">
        <f t="shared" si="82"/>
        <v>1960.0416666665858</v>
      </c>
      <c r="G1077" s="7">
        <v>4.72</v>
      </c>
      <c r="H1077" s="7">
        <f t="shared" si="79"/>
        <v>467.28607986348123</v>
      </c>
      <c r="I1077" s="7">
        <f t="shared" si="80"/>
        <v>15.031344247781568</v>
      </c>
      <c r="J1077" s="7">
        <f t="shared" si="81"/>
        <v>27.297946075085324</v>
      </c>
      <c r="K1077" s="7">
        <f t="shared" si="78"/>
        <v>18.33828499437556</v>
      </c>
    </row>
    <row r="1078" spans="1:11" ht="12.75">
      <c r="A1078" s="2">
        <v>1960.02</v>
      </c>
      <c r="B1078" s="7">
        <v>55.78</v>
      </c>
      <c r="C1078" s="7">
        <v>1.90333</v>
      </c>
      <c r="D1078" s="7">
        <v>3.39</v>
      </c>
      <c r="E1078" s="7">
        <v>29.4</v>
      </c>
      <c r="F1078" s="7">
        <f t="shared" si="82"/>
        <v>1960.124999999919</v>
      </c>
      <c r="G1078" s="7">
        <v>4.49</v>
      </c>
      <c r="H1078" s="7">
        <f t="shared" si="79"/>
        <v>447.6401918367347</v>
      </c>
      <c r="I1078" s="7">
        <f t="shared" si="80"/>
        <v>15.27441746734694</v>
      </c>
      <c r="J1078" s="7">
        <f t="shared" si="81"/>
        <v>27.20509591836735</v>
      </c>
      <c r="K1078" s="7">
        <f t="shared" si="78"/>
        <v>17.54527510894597</v>
      </c>
    </row>
    <row r="1079" spans="1:11" ht="12.75">
      <c r="A1079" s="2">
        <v>1960.03</v>
      </c>
      <c r="B1079" s="7">
        <v>55.02</v>
      </c>
      <c r="C1079" s="7">
        <v>1.94</v>
      </c>
      <c r="D1079" s="7">
        <v>3.39</v>
      </c>
      <c r="E1079" s="7">
        <v>29.4</v>
      </c>
      <c r="F1079" s="7">
        <f t="shared" si="82"/>
        <v>1960.2083333332523</v>
      </c>
      <c r="G1079" s="7">
        <v>4.25</v>
      </c>
      <c r="H1079" s="7">
        <f t="shared" si="79"/>
        <v>441.5411142857143</v>
      </c>
      <c r="I1079" s="7">
        <f t="shared" si="80"/>
        <v>15.568697959183671</v>
      </c>
      <c r="J1079" s="7">
        <f t="shared" si="81"/>
        <v>27.20509591836735</v>
      </c>
      <c r="K1079" s="7">
        <f t="shared" si="78"/>
        <v>17.286020720522146</v>
      </c>
    </row>
    <row r="1080" spans="1:11" ht="12.75">
      <c r="A1080" s="2">
        <v>1960.04</v>
      </c>
      <c r="B1080" s="7">
        <v>55.73</v>
      </c>
      <c r="C1080" s="7">
        <v>1.94333</v>
      </c>
      <c r="D1080" s="7">
        <v>3.34667</v>
      </c>
      <c r="E1080" s="7">
        <v>29.5</v>
      </c>
      <c r="F1080" s="7">
        <f t="shared" si="82"/>
        <v>1960.2916666665856</v>
      </c>
      <c r="G1080" s="7">
        <v>4.28</v>
      </c>
      <c r="H1080" s="7">
        <f t="shared" si="79"/>
        <v>445.72287254237284</v>
      </c>
      <c r="I1080" s="7">
        <f t="shared" si="80"/>
        <v>15.54255571322034</v>
      </c>
      <c r="J1080" s="7">
        <f t="shared" si="81"/>
        <v>26.766326320677962</v>
      </c>
      <c r="K1080" s="7">
        <f t="shared" si="78"/>
        <v>17.429766947597198</v>
      </c>
    </row>
    <row r="1081" spans="1:11" ht="12.75">
      <c r="A1081" s="2">
        <v>1960.05</v>
      </c>
      <c r="B1081" s="7">
        <v>55.22</v>
      </c>
      <c r="C1081" s="7">
        <v>1.94667</v>
      </c>
      <c r="D1081" s="7">
        <v>3.30333</v>
      </c>
      <c r="E1081" s="7">
        <v>29.5</v>
      </c>
      <c r="F1081" s="7">
        <f t="shared" si="82"/>
        <v>1960.3749999999188</v>
      </c>
      <c r="G1081" s="7">
        <v>4.35</v>
      </c>
      <c r="H1081" s="7">
        <f t="shared" si="79"/>
        <v>441.6439444067796</v>
      </c>
      <c r="I1081" s="7">
        <f t="shared" si="80"/>
        <v>15.569268693559321</v>
      </c>
      <c r="J1081" s="7">
        <f t="shared" si="81"/>
        <v>26.419697408135594</v>
      </c>
      <c r="K1081" s="7">
        <f t="shared" si="78"/>
        <v>17.25617057872791</v>
      </c>
    </row>
    <row r="1082" spans="1:11" ht="12.75">
      <c r="A1082" s="2">
        <v>1960.06</v>
      </c>
      <c r="B1082" s="7">
        <v>57.26</v>
      </c>
      <c r="C1082" s="7">
        <v>1.95</v>
      </c>
      <c r="D1082" s="7">
        <v>3.26</v>
      </c>
      <c r="E1082" s="7">
        <v>29.6</v>
      </c>
      <c r="F1082" s="7">
        <f t="shared" si="82"/>
        <v>1960.458333333252</v>
      </c>
      <c r="G1082" s="7">
        <v>4.15</v>
      </c>
      <c r="H1082" s="7">
        <f t="shared" si="79"/>
        <v>456.41249594594586</v>
      </c>
      <c r="I1082" s="7">
        <f t="shared" si="80"/>
        <v>15.543212837837837</v>
      </c>
      <c r="J1082" s="7">
        <f t="shared" si="81"/>
        <v>25.98506351351351</v>
      </c>
      <c r="K1082" s="7">
        <f t="shared" si="78"/>
        <v>17.823363817264738</v>
      </c>
    </row>
    <row r="1083" spans="1:11" ht="12.75">
      <c r="A1083" s="2">
        <v>1960.07</v>
      </c>
      <c r="B1083" s="7">
        <v>55.84</v>
      </c>
      <c r="C1083" s="7">
        <v>1.95</v>
      </c>
      <c r="D1083" s="7">
        <v>3.26333</v>
      </c>
      <c r="E1083" s="7">
        <v>29.6</v>
      </c>
      <c r="F1083" s="7">
        <f t="shared" si="82"/>
        <v>1960.5416666665853</v>
      </c>
      <c r="G1083" s="7">
        <v>3.9</v>
      </c>
      <c r="H1083" s="7">
        <f t="shared" si="79"/>
        <v>445.09384864864865</v>
      </c>
      <c r="I1083" s="7">
        <f t="shared" si="80"/>
        <v>15.543212837837837</v>
      </c>
      <c r="J1083" s="7">
        <f t="shared" si="81"/>
        <v>26.011606538513508</v>
      </c>
      <c r="K1083" s="7">
        <f t="shared" si="78"/>
        <v>17.37680647289811</v>
      </c>
    </row>
    <row r="1084" spans="1:11" ht="12.75">
      <c r="A1084" s="2">
        <v>1960.08</v>
      </c>
      <c r="B1084" s="7">
        <v>56.51</v>
      </c>
      <c r="C1084" s="7">
        <v>1.95</v>
      </c>
      <c r="D1084" s="7">
        <v>3.26667</v>
      </c>
      <c r="E1084" s="7">
        <v>29.6</v>
      </c>
      <c r="F1084" s="7">
        <f t="shared" si="82"/>
        <v>1960.6249999999186</v>
      </c>
      <c r="G1084" s="7">
        <v>3.8</v>
      </c>
      <c r="H1084" s="7">
        <f t="shared" si="79"/>
        <v>450.43433716216214</v>
      </c>
      <c r="I1084" s="7">
        <f t="shared" si="80"/>
        <v>15.543212837837837</v>
      </c>
      <c r="J1084" s="7">
        <f t="shared" si="81"/>
        <v>26.038229272297293</v>
      </c>
      <c r="K1084" s="7">
        <f t="shared" si="78"/>
        <v>17.58211303957767</v>
      </c>
    </row>
    <row r="1085" spans="1:11" ht="12.75">
      <c r="A1085" s="2">
        <v>1960.09</v>
      </c>
      <c r="B1085" s="7">
        <v>54.81</v>
      </c>
      <c r="C1085" s="7">
        <v>1.95</v>
      </c>
      <c r="D1085" s="7">
        <v>3.27</v>
      </c>
      <c r="E1085" s="7">
        <v>29.6</v>
      </c>
      <c r="F1085" s="7">
        <f t="shared" si="82"/>
        <v>1960.7083333332519</v>
      </c>
      <c r="G1085" s="7">
        <v>3.8</v>
      </c>
      <c r="H1085" s="7">
        <f t="shared" si="79"/>
        <v>436.8838439189189</v>
      </c>
      <c r="I1085" s="7">
        <f t="shared" si="80"/>
        <v>15.543212837837837</v>
      </c>
      <c r="J1085" s="7">
        <f t="shared" si="81"/>
        <v>26.064772297297296</v>
      </c>
      <c r="K1085" s="7">
        <f t="shared" si="78"/>
        <v>17.05201546781766</v>
      </c>
    </row>
    <row r="1086" spans="1:11" ht="12.75">
      <c r="A1086" s="2">
        <v>1960.1</v>
      </c>
      <c r="B1086" s="7">
        <v>53.73</v>
      </c>
      <c r="C1086" s="7">
        <v>1.95</v>
      </c>
      <c r="D1086" s="7">
        <v>3.27</v>
      </c>
      <c r="E1086" s="7">
        <v>29.8</v>
      </c>
      <c r="F1086" s="7">
        <f t="shared" si="82"/>
        <v>1960.7916666665851</v>
      </c>
      <c r="G1086" s="7">
        <v>3.89</v>
      </c>
      <c r="H1086" s="7">
        <f t="shared" si="79"/>
        <v>425.4009644295301</v>
      </c>
      <c r="I1086" s="7">
        <f t="shared" si="80"/>
        <v>15.438895973154361</v>
      </c>
      <c r="J1086" s="7">
        <f t="shared" si="81"/>
        <v>25.889840939597313</v>
      </c>
      <c r="K1086" s="7">
        <f t="shared" si="78"/>
        <v>16.605104536251023</v>
      </c>
    </row>
    <row r="1087" spans="1:11" ht="12.75">
      <c r="A1087" s="2">
        <v>1960.11</v>
      </c>
      <c r="B1087" s="7">
        <v>55.47</v>
      </c>
      <c r="C1087" s="7">
        <v>1.95</v>
      </c>
      <c r="D1087" s="7">
        <v>3.27</v>
      </c>
      <c r="E1087" s="7">
        <v>29.8</v>
      </c>
      <c r="F1087" s="7">
        <f t="shared" si="82"/>
        <v>1960.8749999999184</v>
      </c>
      <c r="G1087" s="7">
        <v>3.93</v>
      </c>
      <c r="H1087" s="7">
        <f t="shared" si="79"/>
        <v>439.17721006711406</v>
      </c>
      <c r="I1087" s="7">
        <f t="shared" si="80"/>
        <v>15.438895973154361</v>
      </c>
      <c r="J1087" s="7">
        <f t="shared" si="81"/>
        <v>25.889840939597313</v>
      </c>
      <c r="K1087" s="7">
        <f t="shared" si="78"/>
        <v>17.146088452418997</v>
      </c>
    </row>
    <row r="1088" spans="1:11" ht="12.75">
      <c r="A1088" s="2">
        <v>1960.12</v>
      </c>
      <c r="B1088" s="7">
        <v>56.8</v>
      </c>
      <c r="C1088" s="7">
        <v>1.95</v>
      </c>
      <c r="D1088" s="7">
        <v>3.27</v>
      </c>
      <c r="E1088" s="7">
        <v>29.8</v>
      </c>
      <c r="F1088" s="7">
        <f t="shared" si="82"/>
        <v>1960.9583333332516</v>
      </c>
      <c r="G1088" s="7">
        <v>3.84</v>
      </c>
      <c r="H1088" s="7">
        <f t="shared" si="79"/>
        <v>449.70732885906034</v>
      </c>
      <c r="I1088" s="7">
        <f t="shared" si="80"/>
        <v>15.438895973154361</v>
      </c>
      <c r="J1088" s="7">
        <f t="shared" si="81"/>
        <v>25.889840939597313</v>
      </c>
      <c r="K1088" s="7">
        <f t="shared" si="78"/>
        <v>17.56209083395712</v>
      </c>
    </row>
    <row r="1089" spans="1:11" ht="12.75">
      <c r="A1089" s="2">
        <v>1961.01</v>
      </c>
      <c r="B1089" s="7">
        <v>59.72</v>
      </c>
      <c r="C1089" s="7">
        <v>1.94667</v>
      </c>
      <c r="D1089" s="7">
        <v>3.21</v>
      </c>
      <c r="E1089" s="7">
        <v>29.8</v>
      </c>
      <c r="F1089" s="7">
        <f t="shared" si="82"/>
        <v>1961.041666666585</v>
      </c>
      <c r="G1089" s="7">
        <v>3.84</v>
      </c>
      <c r="H1089" s="7">
        <f t="shared" si="79"/>
        <v>472.8260859060402</v>
      </c>
      <c r="I1089" s="7">
        <f t="shared" si="80"/>
        <v>15.412531089261744</v>
      </c>
      <c r="J1089" s="7">
        <f t="shared" si="81"/>
        <v>25.414797986577177</v>
      </c>
      <c r="K1089" s="7">
        <f aca="true" t="shared" si="83" ref="K1089:K1152">H1089/AVERAGE(J969:J1088)</f>
        <v>18.47041698647717</v>
      </c>
    </row>
    <row r="1090" spans="1:11" ht="12.75">
      <c r="A1090" s="2">
        <v>1961.02</v>
      </c>
      <c r="B1090" s="7">
        <v>62.17</v>
      </c>
      <c r="C1090" s="7">
        <v>1.94333</v>
      </c>
      <c r="D1090" s="7">
        <v>3.15</v>
      </c>
      <c r="E1090" s="7">
        <v>29.8</v>
      </c>
      <c r="F1090" s="7">
        <f t="shared" si="82"/>
        <v>1961.1249999999181</v>
      </c>
      <c r="G1090" s="7">
        <v>3.78</v>
      </c>
      <c r="H1090" s="7">
        <f t="shared" si="79"/>
        <v>492.2236731543624</v>
      </c>
      <c r="I1090" s="7">
        <f t="shared" si="80"/>
        <v>15.386087031543624</v>
      </c>
      <c r="J1090" s="7">
        <f t="shared" si="81"/>
        <v>24.93975503355704</v>
      </c>
      <c r="K1090" s="7">
        <f t="shared" si="83"/>
        <v>19.234014498298354</v>
      </c>
    </row>
    <row r="1091" spans="1:11" ht="12.75">
      <c r="A1091" s="2">
        <v>1961.03</v>
      </c>
      <c r="B1091" s="7">
        <v>64.12</v>
      </c>
      <c r="C1091" s="7">
        <v>1.94</v>
      </c>
      <c r="D1091" s="7">
        <v>3.09</v>
      </c>
      <c r="E1091" s="7">
        <v>29.8</v>
      </c>
      <c r="F1091" s="7">
        <f t="shared" si="82"/>
        <v>1961.2083333332514</v>
      </c>
      <c r="G1091" s="7">
        <v>3.74</v>
      </c>
      <c r="H1091" s="7">
        <f t="shared" si="79"/>
        <v>507.66256912751675</v>
      </c>
      <c r="I1091" s="7">
        <f t="shared" si="80"/>
        <v>15.359722147651004</v>
      </c>
      <c r="J1091" s="7">
        <f t="shared" si="81"/>
        <v>24.464712080536913</v>
      </c>
      <c r="K1091" s="7">
        <f t="shared" si="83"/>
        <v>19.844225272725566</v>
      </c>
    </row>
    <row r="1092" spans="1:11" ht="12.75">
      <c r="A1092" s="2">
        <v>1961.04</v>
      </c>
      <c r="B1092" s="7">
        <v>65.83</v>
      </c>
      <c r="C1092" s="7">
        <v>1.94</v>
      </c>
      <c r="D1092" s="7">
        <v>3.07</v>
      </c>
      <c r="E1092" s="7">
        <v>29.8</v>
      </c>
      <c r="F1092" s="7">
        <f t="shared" si="82"/>
        <v>1961.2916666665847</v>
      </c>
      <c r="G1092" s="7">
        <v>3.78</v>
      </c>
      <c r="H1092" s="7">
        <f t="shared" si="79"/>
        <v>521.2012932885905</v>
      </c>
      <c r="I1092" s="7">
        <f t="shared" si="80"/>
        <v>15.359722147651004</v>
      </c>
      <c r="J1092" s="7">
        <f t="shared" si="81"/>
        <v>24.3063644295302</v>
      </c>
      <c r="K1092" s="7">
        <f t="shared" si="83"/>
        <v>20.38284297575477</v>
      </c>
    </row>
    <row r="1093" spans="1:11" ht="12.75">
      <c r="A1093" s="2">
        <v>1961.05</v>
      </c>
      <c r="B1093" s="7">
        <v>66.5</v>
      </c>
      <c r="C1093" s="7">
        <v>1.94</v>
      </c>
      <c r="D1093" s="7">
        <v>3.05</v>
      </c>
      <c r="E1093" s="7">
        <v>29.8</v>
      </c>
      <c r="F1093" s="7">
        <f t="shared" si="82"/>
        <v>1961.374999999918</v>
      </c>
      <c r="G1093" s="7">
        <v>3.71</v>
      </c>
      <c r="H1093" s="7">
        <f t="shared" si="79"/>
        <v>526.5059395973154</v>
      </c>
      <c r="I1093" s="7">
        <f t="shared" si="80"/>
        <v>15.359722147651004</v>
      </c>
      <c r="J1093" s="7">
        <f t="shared" si="81"/>
        <v>24.148016778523488</v>
      </c>
      <c r="K1093" s="7">
        <f t="shared" si="83"/>
        <v>20.598606843297336</v>
      </c>
    </row>
    <row r="1094" spans="1:11" ht="12.75">
      <c r="A1094" s="2">
        <v>1961.06</v>
      </c>
      <c r="B1094" s="7">
        <v>65.62</v>
      </c>
      <c r="C1094" s="7">
        <v>1.94</v>
      </c>
      <c r="D1094" s="7">
        <v>3.03</v>
      </c>
      <c r="E1094" s="7">
        <v>29.8</v>
      </c>
      <c r="F1094" s="7">
        <f t="shared" si="82"/>
        <v>1961.4583333332512</v>
      </c>
      <c r="G1094" s="7">
        <v>3.88</v>
      </c>
      <c r="H1094" s="7">
        <f t="shared" si="79"/>
        <v>519.5386429530201</v>
      </c>
      <c r="I1094" s="7">
        <f t="shared" si="80"/>
        <v>15.359722147651004</v>
      </c>
      <c r="J1094" s="7">
        <f t="shared" si="81"/>
        <v>23.989669127516777</v>
      </c>
      <c r="K1094" s="7">
        <f t="shared" si="83"/>
        <v>20.332414551592294</v>
      </c>
    </row>
    <row r="1095" spans="1:11" ht="12.75">
      <c r="A1095" s="2">
        <v>1961.07</v>
      </c>
      <c r="B1095" s="7">
        <v>65.44</v>
      </c>
      <c r="C1095" s="7">
        <v>1.94667</v>
      </c>
      <c r="D1095" s="7">
        <v>3.03667</v>
      </c>
      <c r="E1095" s="7">
        <v>30</v>
      </c>
      <c r="F1095" s="7">
        <f t="shared" si="82"/>
        <v>1961.5416666665844</v>
      </c>
      <c r="G1095" s="7">
        <v>3.92</v>
      </c>
      <c r="H1095" s="7">
        <f t="shared" si="79"/>
        <v>514.659424</v>
      </c>
      <c r="I1095" s="7">
        <f t="shared" si="80"/>
        <v>15.309780882</v>
      </c>
      <c r="J1095" s="7">
        <f t="shared" si="81"/>
        <v>23.882194882</v>
      </c>
      <c r="K1095" s="7">
        <f t="shared" si="83"/>
        <v>20.146643736827315</v>
      </c>
    </row>
    <row r="1096" spans="1:11" ht="12.75">
      <c r="A1096" s="2">
        <v>1961.08</v>
      </c>
      <c r="B1096" s="7">
        <v>67.79</v>
      </c>
      <c r="C1096" s="7">
        <v>1.95333</v>
      </c>
      <c r="D1096" s="7">
        <v>3.04333</v>
      </c>
      <c r="E1096" s="7">
        <v>29.9</v>
      </c>
      <c r="F1096" s="7">
        <f t="shared" si="82"/>
        <v>1961.6249999999177</v>
      </c>
      <c r="G1096" s="7">
        <v>4.04</v>
      </c>
      <c r="H1096" s="7">
        <f t="shared" si="79"/>
        <v>534.9243150501673</v>
      </c>
      <c r="I1096" s="7">
        <f t="shared" si="80"/>
        <v>15.413537576588629</v>
      </c>
      <c r="J1096" s="7">
        <f t="shared" si="81"/>
        <v>24.014621857525086</v>
      </c>
      <c r="K1096" s="7">
        <f t="shared" si="83"/>
        <v>20.94168847521518</v>
      </c>
    </row>
    <row r="1097" spans="1:11" ht="12.75">
      <c r="A1097" s="2">
        <v>1961.09</v>
      </c>
      <c r="B1097" s="7">
        <v>67.26</v>
      </c>
      <c r="C1097" s="7">
        <v>1.96</v>
      </c>
      <c r="D1097" s="7">
        <v>3.05</v>
      </c>
      <c r="E1097" s="7">
        <v>30</v>
      </c>
      <c r="F1097" s="7">
        <f t="shared" si="82"/>
        <v>1961.708333333251</v>
      </c>
      <c r="G1097" s="7">
        <v>3.98</v>
      </c>
      <c r="H1097" s="7">
        <f t="shared" si="79"/>
        <v>528.972996</v>
      </c>
      <c r="I1097" s="7">
        <f t="shared" si="80"/>
        <v>15.414615999999999</v>
      </c>
      <c r="J1097" s="7">
        <f t="shared" si="81"/>
        <v>23.987029999999997</v>
      </c>
      <c r="K1097" s="7">
        <f t="shared" si="83"/>
        <v>20.705243044147245</v>
      </c>
    </row>
    <row r="1098" spans="1:11" ht="12.75">
      <c r="A1098" s="2">
        <v>1961.1</v>
      </c>
      <c r="B1098" s="7">
        <v>68</v>
      </c>
      <c r="C1098" s="7">
        <v>1.98</v>
      </c>
      <c r="D1098" s="7">
        <v>3.09667</v>
      </c>
      <c r="E1098" s="7">
        <v>30</v>
      </c>
      <c r="F1098" s="7">
        <f t="shared" si="82"/>
        <v>1961.7916666665842</v>
      </c>
      <c r="G1098" s="7">
        <v>3.92</v>
      </c>
      <c r="H1098" s="7">
        <f aca="true" t="shared" si="84" ref="H1098:H1161">B1098*$E$1716/E1098</f>
        <v>534.7927999999999</v>
      </c>
      <c r="I1098" s="7">
        <f aca="true" t="shared" si="85" ref="I1098:I1161">C1098*$E$1716/E1098</f>
        <v>15.571907999999999</v>
      </c>
      <c r="J1098" s="7">
        <f aca="true" t="shared" si="86" ref="J1098:J1161">D1098*$E$1716/E1098</f>
        <v>24.354070882</v>
      </c>
      <c r="K1098" s="7">
        <f t="shared" si="83"/>
        <v>20.924190141010783</v>
      </c>
    </row>
    <row r="1099" spans="1:11" ht="12.75">
      <c r="A1099" s="2">
        <v>1961.11</v>
      </c>
      <c r="B1099" s="7">
        <v>71.08</v>
      </c>
      <c r="C1099" s="7">
        <v>2</v>
      </c>
      <c r="D1099" s="7">
        <v>3.14333</v>
      </c>
      <c r="E1099" s="7">
        <v>30</v>
      </c>
      <c r="F1099" s="7">
        <f aca="true" t="shared" si="87" ref="F1099:F1162">F1098+1/12</f>
        <v>1961.8749999999175</v>
      </c>
      <c r="G1099" s="7">
        <v>3.94</v>
      </c>
      <c r="H1099" s="7">
        <f t="shared" si="84"/>
        <v>559.0157679999999</v>
      </c>
      <c r="I1099" s="7">
        <f t="shared" si="85"/>
        <v>15.729199999999999</v>
      </c>
      <c r="J1099" s="7">
        <f t="shared" si="86"/>
        <v>24.721033117999998</v>
      </c>
      <c r="K1099" s="7">
        <f t="shared" si="83"/>
        <v>21.857957721959664</v>
      </c>
    </row>
    <row r="1100" spans="1:11" ht="12.75">
      <c r="A1100" s="2">
        <v>1961.12</v>
      </c>
      <c r="B1100" s="7">
        <v>71.74</v>
      </c>
      <c r="C1100" s="7">
        <v>2.02</v>
      </c>
      <c r="D1100" s="7">
        <v>3.19</v>
      </c>
      <c r="E1100" s="7">
        <v>30</v>
      </c>
      <c r="F1100" s="7">
        <f t="shared" si="87"/>
        <v>1961.9583333332507</v>
      </c>
      <c r="G1100" s="7">
        <v>4.06</v>
      </c>
      <c r="H1100" s="7">
        <f t="shared" si="84"/>
        <v>564.206404</v>
      </c>
      <c r="I1100" s="7">
        <f t="shared" si="85"/>
        <v>15.886492</v>
      </c>
      <c r="J1100" s="7">
        <f t="shared" si="86"/>
        <v>25.088074</v>
      </c>
      <c r="K1100" s="7">
        <f t="shared" si="83"/>
        <v>22.04148019838226</v>
      </c>
    </row>
    <row r="1101" spans="1:11" ht="12.75">
      <c r="A1101" s="2">
        <v>1962.01</v>
      </c>
      <c r="B1101" s="7">
        <v>69.07</v>
      </c>
      <c r="C1101" s="7">
        <v>2.02667</v>
      </c>
      <c r="D1101" s="7">
        <v>3.25</v>
      </c>
      <c r="E1101" s="7">
        <v>30</v>
      </c>
      <c r="F1101" s="7">
        <f t="shared" si="87"/>
        <v>1962.041666666584</v>
      </c>
      <c r="G1101" s="7">
        <v>4.08</v>
      </c>
      <c r="H1101" s="7">
        <f t="shared" si="84"/>
        <v>543.2079219999999</v>
      </c>
      <c r="I1101" s="7">
        <f t="shared" si="85"/>
        <v>15.938948882000002</v>
      </c>
      <c r="J1101" s="7">
        <f t="shared" si="86"/>
        <v>25.55995</v>
      </c>
      <c r="K1101" s="7">
        <f t="shared" si="83"/>
        <v>21.197931400015218</v>
      </c>
    </row>
    <row r="1102" spans="1:11" ht="12.75">
      <c r="A1102" s="2">
        <v>1962.02</v>
      </c>
      <c r="B1102" s="7">
        <v>70.22</v>
      </c>
      <c r="C1102" s="7">
        <v>2.03333</v>
      </c>
      <c r="D1102" s="7">
        <v>3.31</v>
      </c>
      <c r="E1102" s="7">
        <v>30.1</v>
      </c>
      <c r="F1102" s="7">
        <f t="shared" si="87"/>
        <v>1962.1249999999172</v>
      </c>
      <c r="G1102" s="7">
        <v>4.04</v>
      </c>
      <c r="H1102" s="7">
        <f t="shared" si="84"/>
        <v>550.4174870431893</v>
      </c>
      <c r="I1102" s="7">
        <f t="shared" si="85"/>
        <v>15.938199785382057</v>
      </c>
      <c r="J1102" s="7">
        <f t="shared" si="86"/>
        <v>25.9453415282392</v>
      </c>
      <c r="K1102" s="7">
        <f t="shared" si="83"/>
        <v>21.451687754873376</v>
      </c>
    </row>
    <row r="1103" spans="1:11" ht="12.75">
      <c r="A1103" s="2">
        <v>1962.03</v>
      </c>
      <c r="B1103" s="7">
        <v>70.29</v>
      </c>
      <c r="C1103" s="7">
        <v>2.04</v>
      </c>
      <c r="D1103" s="7">
        <v>3.37</v>
      </c>
      <c r="E1103" s="7">
        <v>30.1</v>
      </c>
      <c r="F1103" s="7">
        <f t="shared" si="87"/>
        <v>1962.2083333332505</v>
      </c>
      <c r="G1103" s="7">
        <v>3.93</v>
      </c>
      <c r="H1103" s="7">
        <f t="shared" si="84"/>
        <v>550.9661800664452</v>
      </c>
      <c r="I1103" s="7">
        <f t="shared" si="85"/>
        <v>15.990482392026577</v>
      </c>
      <c r="J1103" s="7">
        <f t="shared" si="86"/>
        <v>26.41564983388704</v>
      </c>
      <c r="K1103" s="7">
        <f t="shared" si="83"/>
        <v>21.44315856852623</v>
      </c>
    </row>
    <row r="1104" spans="1:11" ht="12.75">
      <c r="A1104" s="2">
        <v>1962.04</v>
      </c>
      <c r="B1104" s="7">
        <v>68.05</v>
      </c>
      <c r="C1104" s="7">
        <v>2.04667</v>
      </c>
      <c r="D1104" s="7">
        <v>3.40333</v>
      </c>
      <c r="E1104" s="7">
        <v>30.2</v>
      </c>
      <c r="F1104" s="7">
        <f t="shared" si="87"/>
        <v>1962.2916666665838</v>
      </c>
      <c r="G1104" s="7">
        <v>3.84</v>
      </c>
      <c r="H1104" s="7">
        <f t="shared" si="84"/>
        <v>531.6417516556292</v>
      </c>
      <c r="I1104" s="7">
        <f t="shared" si="85"/>
        <v>15.989643260264902</v>
      </c>
      <c r="J1104" s="7">
        <f t="shared" si="86"/>
        <v>26.58857197152318</v>
      </c>
      <c r="K1104" s="7">
        <f t="shared" si="83"/>
        <v>20.65833644764903</v>
      </c>
    </row>
    <row r="1105" spans="1:11" ht="12.75">
      <c r="A1105" s="2">
        <v>1962.05</v>
      </c>
      <c r="B1105" s="7">
        <v>62.99</v>
      </c>
      <c r="C1105" s="7">
        <v>2.05333</v>
      </c>
      <c r="D1105" s="7">
        <v>3.43667</v>
      </c>
      <c r="E1105" s="7">
        <v>30.2</v>
      </c>
      <c r="F1105" s="7">
        <f t="shared" si="87"/>
        <v>1962.374999999917</v>
      </c>
      <c r="G1105" s="7">
        <v>3.87</v>
      </c>
      <c r="H1105" s="7">
        <f t="shared" si="84"/>
        <v>492.11041788079467</v>
      </c>
      <c r="I1105" s="7">
        <f t="shared" si="85"/>
        <v>16.0416746205298</v>
      </c>
      <c r="J1105" s="7">
        <f t="shared" si="86"/>
        <v>26.849041273509933</v>
      </c>
      <c r="K1105" s="7">
        <f t="shared" si="83"/>
        <v>19.089367498116644</v>
      </c>
    </row>
    <row r="1106" spans="1:11" ht="12.75">
      <c r="A1106" s="2">
        <v>1962.06</v>
      </c>
      <c r="B1106" s="7">
        <v>55.63</v>
      </c>
      <c r="C1106" s="7">
        <v>2.06</v>
      </c>
      <c r="D1106" s="7">
        <v>3.47</v>
      </c>
      <c r="E1106" s="7">
        <v>30.2</v>
      </c>
      <c r="F1106" s="7">
        <f t="shared" si="87"/>
        <v>1962.4583333332503</v>
      </c>
      <c r="G1106" s="7">
        <v>3.91</v>
      </c>
      <c r="H1106" s="7">
        <f t="shared" si="84"/>
        <v>434.61029602649006</v>
      </c>
      <c r="I1106" s="7">
        <f t="shared" si="85"/>
        <v>16.093784105960264</v>
      </c>
      <c r="J1106" s="7">
        <f t="shared" si="86"/>
        <v>27.109432450331127</v>
      </c>
      <c r="K1106" s="7">
        <f t="shared" si="83"/>
        <v>16.82757124479246</v>
      </c>
    </row>
    <row r="1107" spans="1:11" ht="12.75">
      <c r="A1107" s="2">
        <v>1962.07</v>
      </c>
      <c r="B1107" s="7">
        <v>56.97</v>
      </c>
      <c r="C1107" s="7">
        <v>2.06667</v>
      </c>
      <c r="D1107" s="7">
        <v>3.49</v>
      </c>
      <c r="E1107" s="7">
        <v>30.3</v>
      </c>
      <c r="F1107" s="7">
        <f t="shared" si="87"/>
        <v>1962.5416666665835</v>
      </c>
      <c r="G1107" s="7">
        <v>4.01</v>
      </c>
      <c r="H1107" s="7">
        <f t="shared" si="84"/>
        <v>443.61016039603953</v>
      </c>
      <c r="I1107" s="7">
        <f t="shared" si="85"/>
        <v>16.092606813861384</v>
      </c>
      <c r="J1107" s="7">
        <f t="shared" si="86"/>
        <v>27.17569702970297</v>
      </c>
      <c r="K1107" s="7">
        <f t="shared" si="83"/>
        <v>17.141325661322785</v>
      </c>
    </row>
    <row r="1108" spans="1:11" ht="12.75">
      <c r="A1108" s="2">
        <v>1962.08</v>
      </c>
      <c r="B1108" s="7">
        <v>58.52</v>
      </c>
      <c r="C1108" s="7">
        <v>2.07333</v>
      </c>
      <c r="D1108" s="7">
        <v>3.51</v>
      </c>
      <c r="E1108" s="7">
        <v>30.3</v>
      </c>
      <c r="F1108" s="7">
        <f t="shared" si="87"/>
        <v>1962.6249999999168</v>
      </c>
      <c r="G1108" s="7">
        <v>3.98</v>
      </c>
      <c r="H1108" s="7">
        <f t="shared" si="84"/>
        <v>455.67959603960395</v>
      </c>
      <c r="I1108" s="7">
        <f t="shared" si="85"/>
        <v>16.144466453465345</v>
      </c>
      <c r="J1108" s="7">
        <f t="shared" si="86"/>
        <v>27.33143168316831</v>
      </c>
      <c r="K1108" s="7">
        <f t="shared" si="83"/>
        <v>17.571262631045524</v>
      </c>
    </row>
    <row r="1109" spans="1:11" ht="12.75">
      <c r="A1109" s="2">
        <v>1962.09</v>
      </c>
      <c r="B1109" s="7">
        <v>58</v>
      </c>
      <c r="C1109" s="7">
        <v>2.08</v>
      </c>
      <c r="D1109" s="7">
        <v>3.53</v>
      </c>
      <c r="E1109" s="7">
        <v>30.4</v>
      </c>
      <c r="F1109" s="7">
        <f t="shared" si="87"/>
        <v>1962.70833333325</v>
      </c>
      <c r="G1109" s="7">
        <v>3.98</v>
      </c>
      <c r="H1109" s="7">
        <f t="shared" si="84"/>
        <v>450.1448684210526</v>
      </c>
      <c r="I1109" s="7">
        <f t="shared" si="85"/>
        <v>16.143126315789473</v>
      </c>
      <c r="J1109" s="7">
        <f t="shared" si="86"/>
        <v>27.396748026315787</v>
      </c>
      <c r="K1109" s="7">
        <f t="shared" si="83"/>
        <v>17.321461147465474</v>
      </c>
    </row>
    <row r="1110" spans="1:11" ht="12.75">
      <c r="A1110" s="2">
        <v>1962.1</v>
      </c>
      <c r="B1110" s="7">
        <v>56.17</v>
      </c>
      <c r="C1110" s="7">
        <v>2.09667</v>
      </c>
      <c r="D1110" s="7">
        <v>3.57667</v>
      </c>
      <c r="E1110" s="7">
        <v>30.4</v>
      </c>
      <c r="F1110" s="7">
        <f t="shared" si="87"/>
        <v>1962.7916666665833</v>
      </c>
      <c r="G1110" s="7">
        <v>3.93</v>
      </c>
      <c r="H1110" s="7">
        <f t="shared" si="84"/>
        <v>435.9420217105263</v>
      </c>
      <c r="I1110" s="7">
        <f t="shared" si="85"/>
        <v>16.272504159868422</v>
      </c>
      <c r="J1110" s="7">
        <f t="shared" si="86"/>
        <v>27.758959423026315</v>
      </c>
      <c r="K1110" s="7">
        <f t="shared" si="83"/>
        <v>16.739820967901327</v>
      </c>
    </row>
    <row r="1111" spans="1:11" ht="12.75">
      <c r="A1111" s="2">
        <v>1962.11</v>
      </c>
      <c r="B1111" s="7">
        <v>60.04</v>
      </c>
      <c r="C1111" s="7">
        <v>2.11333</v>
      </c>
      <c r="D1111" s="7">
        <v>3.62333</v>
      </c>
      <c r="E1111" s="7">
        <v>30.4</v>
      </c>
      <c r="F1111" s="7">
        <f t="shared" si="87"/>
        <v>1962.8749999999166</v>
      </c>
      <c r="G1111" s="7">
        <v>3.92</v>
      </c>
      <c r="H1111" s="7">
        <f t="shared" si="84"/>
        <v>465.97754999999995</v>
      </c>
      <c r="I1111" s="7">
        <f t="shared" si="85"/>
        <v>16.401804392763157</v>
      </c>
      <c r="J1111" s="7">
        <f t="shared" si="86"/>
        <v>28.121093208552633</v>
      </c>
      <c r="K1111" s="7">
        <f t="shared" si="83"/>
        <v>17.85438648949714</v>
      </c>
    </row>
    <row r="1112" spans="1:11" ht="12.75">
      <c r="A1112" s="2">
        <v>1962.12</v>
      </c>
      <c r="B1112" s="7">
        <v>62.64</v>
      </c>
      <c r="C1112" s="7">
        <v>2.13</v>
      </c>
      <c r="D1112" s="7">
        <v>3.67</v>
      </c>
      <c r="E1112" s="7">
        <v>30.4</v>
      </c>
      <c r="F1112" s="7">
        <f t="shared" si="87"/>
        <v>1962.9583333332498</v>
      </c>
      <c r="G1112" s="7">
        <v>3.86</v>
      </c>
      <c r="H1112" s="7">
        <f t="shared" si="84"/>
        <v>486.1564578947369</v>
      </c>
      <c r="I1112" s="7">
        <f t="shared" si="85"/>
        <v>16.531182236842103</v>
      </c>
      <c r="J1112" s="7">
        <f t="shared" si="86"/>
        <v>28.483304605263157</v>
      </c>
      <c r="K1112" s="7">
        <f t="shared" si="83"/>
        <v>18.58583611843986</v>
      </c>
    </row>
    <row r="1113" spans="1:11" ht="12.75">
      <c r="A1113" s="2">
        <v>1963.01</v>
      </c>
      <c r="B1113" s="7">
        <v>65.06</v>
      </c>
      <c r="C1113" s="7">
        <v>2.13667</v>
      </c>
      <c r="D1113" s="7">
        <v>3.68333</v>
      </c>
      <c r="E1113" s="7">
        <v>30.4</v>
      </c>
      <c r="F1113" s="7">
        <f t="shared" si="87"/>
        <v>1963.041666666583</v>
      </c>
      <c r="G1113" s="7">
        <v>3.83</v>
      </c>
      <c r="H1113" s="7">
        <f t="shared" si="84"/>
        <v>504.93836447368426</v>
      </c>
      <c r="I1113" s="7">
        <f t="shared" si="85"/>
        <v>16.582948896710526</v>
      </c>
      <c r="J1113" s="7">
        <f t="shared" si="86"/>
        <v>28.58676031381579</v>
      </c>
      <c r="K1113" s="7">
        <f t="shared" si="83"/>
        <v>19.259231693254055</v>
      </c>
    </row>
    <row r="1114" spans="1:11" ht="12.75">
      <c r="A1114" s="2">
        <v>1963.02</v>
      </c>
      <c r="B1114" s="7">
        <v>65.92</v>
      </c>
      <c r="C1114" s="7">
        <v>2.14333</v>
      </c>
      <c r="D1114" s="7">
        <v>3.69667</v>
      </c>
      <c r="E1114" s="7">
        <v>30.4</v>
      </c>
      <c r="F1114" s="7">
        <f t="shared" si="87"/>
        <v>1963.1249999999163</v>
      </c>
      <c r="G1114" s="7">
        <v>3.92</v>
      </c>
      <c r="H1114" s="7">
        <f t="shared" si="84"/>
        <v>511.61292631578954</v>
      </c>
      <c r="I1114" s="7">
        <f t="shared" si="85"/>
        <v>16.63463794539474</v>
      </c>
      <c r="J1114" s="7">
        <f t="shared" si="86"/>
        <v>28.69029363355263</v>
      </c>
      <c r="K1114" s="7">
        <f t="shared" si="83"/>
        <v>19.46919130967141</v>
      </c>
    </row>
    <row r="1115" spans="1:11" ht="12.75">
      <c r="A1115" s="2">
        <v>1963.03</v>
      </c>
      <c r="B1115" s="7">
        <v>65.67</v>
      </c>
      <c r="C1115" s="7">
        <v>2.15</v>
      </c>
      <c r="D1115" s="7">
        <v>3.71</v>
      </c>
      <c r="E1115" s="7">
        <v>30.5</v>
      </c>
      <c r="F1115" s="7">
        <f t="shared" si="87"/>
        <v>1963.2083333332496</v>
      </c>
      <c r="G1115" s="7">
        <v>3.93</v>
      </c>
      <c r="H1115" s="7">
        <f t="shared" si="84"/>
        <v>508.001588852459</v>
      </c>
      <c r="I1115" s="7">
        <f t="shared" si="85"/>
        <v>16.631695081967212</v>
      </c>
      <c r="J1115" s="7">
        <f t="shared" si="86"/>
        <v>28.699343606557377</v>
      </c>
      <c r="K1115" s="7">
        <f t="shared" si="83"/>
        <v>19.288064606604838</v>
      </c>
    </row>
    <row r="1116" spans="1:11" ht="12.75">
      <c r="A1116" s="2">
        <v>1963.04</v>
      </c>
      <c r="B1116" s="7">
        <v>68.76</v>
      </c>
      <c r="C1116" s="7">
        <v>2.16667</v>
      </c>
      <c r="D1116" s="7">
        <v>3.75333</v>
      </c>
      <c r="E1116" s="7">
        <v>30.5</v>
      </c>
      <c r="F1116" s="7">
        <f t="shared" si="87"/>
        <v>1963.2916666665828</v>
      </c>
      <c r="G1116" s="7">
        <v>3.97</v>
      </c>
      <c r="H1116" s="7">
        <f t="shared" si="84"/>
        <v>531.9048157377049</v>
      </c>
      <c r="I1116" s="7">
        <f t="shared" si="85"/>
        <v>16.760648736393442</v>
      </c>
      <c r="J1116" s="7">
        <f t="shared" si="86"/>
        <v>29.03453028</v>
      </c>
      <c r="K1116" s="7">
        <f t="shared" si="83"/>
        <v>20.150077238226977</v>
      </c>
    </row>
    <row r="1117" spans="1:11" ht="12.75">
      <c r="A1117" s="2">
        <v>1963.05</v>
      </c>
      <c r="B1117" s="7">
        <v>70.14</v>
      </c>
      <c r="C1117" s="7">
        <v>2.18333</v>
      </c>
      <c r="D1117" s="7">
        <v>3.79667</v>
      </c>
      <c r="E1117" s="7">
        <v>30.5</v>
      </c>
      <c r="F1117" s="7">
        <f t="shared" si="87"/>
        <v>1963.374999999916</v>
      </c>
      <c r="G1117" s="7">
        <v>3.93</v>
      </c>
      <c r="H1117" s="7">
        <f t="shared" si="84"/>
        <v>542.5800432786884</v>
      </c>
      <c r="I1117" s="7">
        <f t="shared" si="85"/>
        <v>16.889525034098362</v>
      </c>
      <c r="J1117" s="7">
        <f t="shared" si="86"/>
        <v>29.369794310163936</v>
      </c>
      <c r="K1117" s="7">
        <f t="shared" si="83"/>
        <v>20.507585864952606</v>
      </c>
    </row>
    <row r="1118" spans="1:11" ht="12.75">
      <c r="A1118" s="2">
        <v>1963.06</v>
      </c>
      <c r="B1118" s="7">
        <v>70.11</v>
      </c>
      <c r="C1118" s="7">
        <v>2.2</v>
      </c>
      <c r="D1118" s="7">
        <v>3.84</v>
      </c>
      <c r="E1118" s="7">
        <v>30.6</v>
      </c>
      <c r="F1118" s="7">
        <f t="shared" si="87"/>
        <v>1963.4583333332494</v>
      </c>
      <c r="G1118" s="7">
        <v>3.99</v>
      </c>
      <c r="H1118" s="7">
        <f t="shared" si="84"/>
        <v>540.575594117647</v>
      </c>
      <c r="I1118" s="7">
        <f t="shared" si="85"/>
        <v>16.96286274509804</v>
      </c>
      <c r="J1118" s="7">
        <f t="shared" si="86"/>
        <v>29.607905882352938</v>
      </c>
      <c r="K1118" s="7">
        <f t="shared" si="83"/>
        <v>20.384149993840992</v>
      </c>
    </row>
    <row r="1119" spans="1:11" ht="12.75">
      <c r="A1119" s="2">
        <v>1963.07</v>
      </c>
      <c r="B1119" s="7">
        <v>69.07</v>
      </c>
      <c r="C1119" s="7">
        <v>2.20333</v>
      </c>
      <c r="D1119" s="7">
        <v>3.88</v>
      </c>
      <c r="E1119" s="7">
        <v>30.7</v>
      </c>
      <c r="F1119" s="7">
        <f t="shared" si="87"/>
        <v>1963.5416666665826</v>
      </c>
      <c r="G1119" s="7">
        <v>4.02</v>
      </c>
      <c r="H1119" s="7">
        <f t="shared" si="84"/>
        <v>530.8220736156351</v>
      </c>
      <c r="I1119" s="7">
        <f t="shared" si="85"/>
        <v>16.933201092508142</v>
      </c>
      <c r="J1119" s="7">
        <f t="shared" si="86"/>
        <v>29.818874267100973</v>
      </c>
      <c r="K1119" s="7">
        <f t="shared" si="83"/>
        <v>19.969231885949632</v>
      </c>
    </row>
    <row r="1120" spans="1:11" ht="12.75">
      <c r="A1120" s="2">
        <v>1963.08</v>
      </c>
      <c r="B1120" s="7">
        <v>70.98</v>
      </c>
      <c r="C1120" s="7">
        <v>2.20667</v>
      </c>
      <c r="D1120" s="7">
        <v>3.92</v>
      </c>
      <c r="E1120" s="7">
        <v>30.7</v>
      </c>
      <c r="F1120" s="7">
        <f t="shared" si="87"/>
        <v>1963.6249999999159</v>
      </c>
      <c r="G1120" s="7">
        <v>4</v>
      </c>
      <c r="H1120" s="7">
        <f t="shared" si="84"/>
        <v>545.5009524429967</v>
      </c>
      <c r="I1120" s="7">
        <f t="shared" si="85"/>
        <v>16.958869917263844</v>
      </c>
      <c r="J1120" s="7">
        <f t="shared" si="86"/>
        <v>30.126285342019543</v>
      </c>
      <c r="K1120" s="7">
        <f t="shared" si="83"/>
        <v>20.472637900527676</v>
      </c>
    </row>
    <row r="1121" spans="1:11" ht="12.75">
      <c r="A1121" s="2">
        <v>1963.09</v>
      </c>
      <c r="B1121" s="7">
        <v>72.85</v>
      </c>
      <c r="C1121" s="7">
        <v>2.21</v>
      </c>
      <c r="D1121" s="7">
        <v>3.96</v>
      </c>
      <c r="E1121" s="7">
        <v>30.7</v>
      </c>
      <c r="F1121" s="7">
        <f t="shared" si="87"/>
        <v>1963.7083333332491</v>
      </c>
      <c r="G1121" s="7">
        <v>4.08</v>
      </c>
      <c r="H1121" s="7">
        <f t="shared" si="84"/>
        <v>559.8724201954396</v>
      </c>
      <c r="I1121" s="7">
        <f t="shared" si="85"/>
        <v>16.984461889250813</v>
      </c>
      <c r="J1121" s="7">
        <f t="shared" si="86"/>
        <v>30.43369641693811</v>
      </c>
      <c r="K1121" s="7">
        <f t="shared" si="83"/>
        <v>20.96036009070511</v>
      </c>
    </row>
    <row r="1122" spans="1:11" ht="12.75">
      <c r="A1122" s="2">
        <v>1963.1</v>
      </c>
      <c r="B1122" s="7">
        <v>73.03</v>
      </c>
      <c r="C1122" s="7">
        <v>2.23333</v>
      </c>
      <c r="D1122" s="7">
        <v>3.98</v>
      </c>
      <c r="E1122" s="7">
        <v>30.8</v>
      </c>
      <c r="F1122" s="7">
        <f t="shared" si="87"/>
        <v>1963.7916666665824</v>
      </c>
      <c r="G1122" s="7">
        <v>4.11</v>
      </c>
      <c r="H1122" s="7">
        <f t="shared" si="84"/>
        <v>559.433511038961</v>
      </c>
      <c r="I1122" s="7">
        <f t="shared" si="85"/>
        <v>17.108032907142857</v>
      </c>
      <c r="J1122" s="7">
        <f t="shared" si="86"/>
        <v>30.488092207792207</v>
      </c>
      <c r="K1122" s="7">
        <f t="shared" si="83"/>
        <v>20.8913445954115</v>
      </c>
    </row>
    <row r="1123" spans="1:11" ht="12.75">
      <c r="A1123" s="2">
        <v>1963.11</v>
      </c>
      <c r="B1123" s="7">
        <v>72.62</v>
      </c>
      <c r="C1123" s="7">
        <v>2.25667</v>
      </c>
      <c r="D1123" s="7">
        <v>4</v>
      </c>
      <c r="E1123" s="7">
        <v>30.8</v>
      </c>
      <c r="F1123" s="7">
        <f t="shared" si="87"/>
        <v>1963.8749999999156</v>
      </c>
      <c r="G1123" s="7">
        <v>4.12</v>
      </c>
      <c r="H1123" s="7">
        <f t="shared" si="84"/>
        <v>556.2927779220779</v>
      </c>
      <c r="I1123" s="7">
        <f t="shared" si="85"/>
        <v>17.286824885064934</v>
      </c>
      <c r="J1123" s="7">
        <f t="shared" si="86"/>
        <v>30.641298701298698</v>
      </c>
      <c r="K1123" s="7">
        <f t="shared" si="83"/>
        <v>20.72039933533971</v>
      </c>
    </row>
    <row r="1124" spans="1:11" ht="12.75">
      <c r="A1124" s="2">
        <v>1963.12</v>
      </c>
      <c r="B1124" s="7">
        <v>74.17</v>
      </c>
      <c r="C1124" s="7">
        <v>2.28</v>
      </c>
      <c r="D1124" s="7">
        <v>4.02</v>
      </c>
      <c r="E1124" s="7">
        <v>30.9</v>
      </c>
      <c r="F1124" s="7">
        <f t="shared" si="87"/>
        <v>1963.958333333249</v>
      </c>
      <c r="G1124" s="7">
        <v>4.13</v>
      </c>
      <c r="H1124" s="7">
        <f t="shared" si="84"/>
        <v>566.3275553398058</v>
      </c>
      <c r="I1124" s="7">
        <f t="shared" si="85"/>
        <v>17.409017475728156</v>
      </c>
      <c r="J1124" s="7">
        <f t="shared" si="86"/>
        <v>30.694846601941745</v>
      </c>
      <c r="K1124" s="7">
        <f t="shared" si="83"/>
        <v>21.038599376737054</v>
      </c>
    </row>
    <row r="1125" spans="1:11" ht="12.75">
      <c r="A1125" s="2">
        <v>1964.01</v>
      </c>
      <c r="B1125" s="7">
        <v>76.45</v>
      </c>
      <c r="C1125" s="7">
        <v>2.29667</v>
      </c>
      <c r="D1125" s="7">
        <v>4.07333</v>
      </c>
      <c r="E1125" s="7">
        <v>30.9</v>
      </c>
      <c r="F1125" s="7">
        <f t="shared" si="87"/>
        <v>1964.0416666665822</v>
      </c>
      <c r="G1125" s="7">
        <v>4.17</v>
      </c>
      <c r="H1125" s="7">
        <f t="shared" si="84"/>
        <v>583.736572815534</v>
      </c>
      <c r="I1125" s="7">
        <f t="shared" si="85"/>
        <v>17.536301827184467</v>
      </c>
      <c r="J1125" s="7">
        <f t="shared" si="86"/>
        <v>31.102049629126217</v>
      </c>
      <c r="K1125" s="7">
        <f t="shared" si="83"/>
        <v>21.62721619698094</v>
      </c>
    </row>
    <row r="1126" spans="1:11" ht="12.75">
      <c r="A1126" s="2">
        <v>1964.02</v>
      </c>
      <c r="B1126" s="7">
        <v>77.39</v>
      </c>
      <c r="C1126" s="7">
        <v>2.31333</v>
      </c>
      <c r="D1126" s="7">
        <v>4.12667</v>
      </c>
      <c r="E1126" s="7">
        <v>30.9</v>
      </c>
      <c r="F1126" s="7">
        <f t="shared" si="87"/>
        <v>1964.1249999999154</v>
      </c>
      <c r="G1126" s="7">
        <v>4.15</v>
      </c>
      <c r="H1126" s="7">
        <f t="shared" si="84"/>
        <v>590.9139747572816</v>
      </c>
      <c r="I1126" s="7">
        <f t="shared" si="85"/>
        <v>17.66350982330097</v>
      </c>
      <c r="J1126" s="7">
        <f t="shared" si="86"/>
        <v>31.509329011650486</v>
      </c>
      <c r="K1126" s="7">
        <f t="shared" si="83"/>
        <v>21.83267082671033</v>
      </c>
    </row>
    <row r="1127" spans="1:11" ht="12.75">
      <c r="A1127" s="2">
        <v>1964.03</v>
      </c>
      <c r="B1127" s="7">
        <v>78.8</v>
      </c>
      <c r="C1127" s="7">
        <v>2.33</v>
      </c>
      <c r="D1127" s="7">
        <v>4.18</v>
      </c>
      <c r="E1127" s="7">
        <v>30.9</v>
      </c>
      <c r="F1127" s="7">
        <f t="shared" si="87"/>
        <v>1964.2083333332487</v>
      </c>
      <c r="G1127" s="7">
        <v>4.22</v>
      </c>
      <c r="H1127" s="7">
        <f t="shared" si="84"/>
        <v>601.6800776699029</v>
      </c>
      <c r="I1127" s="7">
        <f t="shared" si="85"/>
        <v>17.790794174757284</v>
      </c>
      <c r="J1127" s="7">
        <f t="shared" si="86"/>
        <v>31.916532038834948</v>
      </c>
      <c r="K1127" s="7">
        <f t="shared" si="83"/>
        <v>22.167245585982638</v>
      </c>
    </row>
    <row r="1128" spans="1:11" ht="12.75">
      <c r="A1128" s="2">
        <v>1964.04</v>
      </c>
      <c r="B1128" s="7">
        <v>79.94</v>
      </c>
      <c r="C1128" s="7">
        <v>2.34667</v>
      </c>
      <c r="D1128" s="7">
        <v>4.23</v>
      </c>
      <c r="E1128" s="7">
        <v>30.9</v>
      </c>
      <c r="F1128" s="7">
        <f t="shared" si="87"/>
        <v>1964.291666666582</v>
      </c>
      <c r="G1128" s="7">
        <v>4.23</v>
      </c>
      <c r="H1128" s="7">
        <f t="shared" si="84"/>
        <v>610.384586407767</v>
      </c>
      <c r="I1128" s="7">
        <f t="shared" si="85"/>
        <v>17.91807852621359</v>
      </c>
      <c r="J1128" s="7">
        <f t="shared" si="86"/>
        <v>32.298308737864076</v>
      </c>
      <c r="K1128" s="7">
        <f t="shared" si="83"/>
        <v>22.422192169737176</v>
      </c>
    </row>
    <row r="1129" spans="1:11" ht="12.75">
      <c r="A1129" s="2">
        <v>1964.05</v>
      </c>
      <c r="B1129" s="7">
        <v>80.72</v>
      </c>
      <c r="C1129" s="7">
        <v>2.36333</v>
      </c>
      <c r="D1129" s="7">
        <v>4.28</v>
      </c>
      <c r="E1129" s="7">
        <v>30.9</v>
      </c>
      <c r="F1129" s="7">
        <f t="shared" si="87"/>
        <v>1964.3749999999152</v>
      </c>
      <c r="G1129" s="7">
        <v>4.2</v>
      </c>
      <c r="H1129" s="7">
        <f t="shared" si="84"/>
        <v>616.3403029126214</v>
      </c>
      <c r="I1129" s="7">
        <f t="shared" si="85"/>
        <v>18.045286522330095</v>
      </c>
      <c r="J1129" s="7">
        <f t="shared" si="86"/>
        <v>32.68008543689321</v>
      </c>
      <c r="K1129" s="7">
        <f t="shared" si="83"/>
        <v>22.574330769563836</v>
      </c>
    </row>
    <row r="1130" spans="1:11" ht="12.75">
      <c r="A1130" s="2">
        <v>1964.06</v>
      </c>
      <c r="B1130" s="7">
        <v>80.24</v>
      </c>
      <c r="C1130" s="7">
        <v>2.38</v>
      </c>
      <c r="D1130" s="7">
        <v>4.33</v>
      </c>
      <c r="E1130" s="7">
        <v>31</v>
      </c>
      <c r="F1130" s="7">
        <f t="shared" si="87"/>
        <v>1964.4583333332484</v>
      </c>
      <c r="G1130" s="7">
        <v>4.17</v>
      </c>
      <c r="H1130" s="7">
        <f t="shared" si="84"/>
        <v>610.6988748387096</v>
      </c>
      <c r="I1130" s="7">
        <f t="shared" si="85"/>
        <v>18.113949677419352</v>
      </c>
      <c r="J1130" s="7">
        <f t="shared" si="86"/>
        <v>32.955210967741934</v>
      </c>
      <c r="K1130" s="7">
        <f t="shared" si="83"/>
        <v>22.300288036082797</v>
      </c>
    </row>
    <row r="1131" spans="1:11" ht="12.75">
      <c r="A1131" s="2">
        <v>1964.07</v>
      </c>
      <c r="B1131" s="7">
        <v>83.22</v>
      </c>
      <c r="C1131" s="7">
        <v>2.4</v>
      </c>
      <c r="D1131" s="7">
        <v>4.37667</v>
      </c>
      <c r="E1131" s="7">
        <v>31.1</v>
      </c>
      <c r="F1131" s="7">
        <f t="shared" si="87"/>
        <v>1964.5416666665817</v>
      </c>
      <c r="G1131" s="7">
        <v>4.19</v>
      </c>
      <c r="H1131" s="7">
        <f t="shared" si="84"/>
        <v>631.3427768488746</v>
      </c>
      <c r="I1131" s="7">
        <f t="shared" si="85"/>
        <v>18.20743408360128</v>
      </c>
      <c r="J1131" s="7">
        <f t="shared" si="86"/>
        <v>33.203304387781344</v>
      </c>
      <c r="K1131" s="7">
        <f t="shared" si="83"/>
        <v>22.984351845738406</v>
      </c>
    </row>
    <row r="1132" spans="1:11" ht="12.75">
      <c r="A1132" s="2">
        <v>1964.08</v>
      </c>
      <c r="B1132" s="7">
        <v>82</v>
      </c>
      <c r="C1132" s="7">
        <v>2.42</v>
      </c>
      <c r="D1132" s="7">
        <v>4.42333</v>
      </c>
      <c r="E1132" s="7">
        <v>31</v>
      </c>
      <c r="F1132" s="7">
        <f t="shared" si="87"/>
        <v>1964.624999999915</v>
      </c>
      <c r="G1132" s="7">
        <v>4.19</v>
      </c>
      <c r="H1132" s="7">
        <f t="shared" si="84"/>
        <v>624.0940645161289</v>
      </c>
      <c r="I1132" s="7">
        <f t="shared" si="85"/>
        <v>18.41838580645161</v>
      </c>
      <c r="J1132" s="7">
        <f t="shared" si="86"/>
        <v>33.66553656580645</v>
      </c>
      <c r="K1132" s="7">
        <f t="shared" si="83"/>
        <v>22.650407292938798</v>
      </c>
    </row>
    <row r="1133" spans="1:11" ht="12.75">
      <c r="A1133" s="2">
        <v>1964.09</v>
      </c>
      <c r="B1133" s="7">
        <v>83.41</v>
      </c>
      <c r="C1133" s="7">
        <v>2.44</v>
      </c>
      <c r="D1133" s="7">
        <v>4.47</v>
      </c>
      <c r="E1133" s="7">
        <v>31.1</v>
      </c>
      <c r="F1133" s="7">
        <f t="shared" si="87"/>
        <v>1964.7083333332482</v>
      </c>
      <c r="G1133" s="7">
        <v>4.2</v>
      </c>
      <c r="H1133" s="7">
        <f t="shared" si="84"/>
        <v>632.7841987138263</v>
      </c>
      <c r="I1133" s="7">
        <f t="shared" si="85"/>
        <v>18.510891318327975</v>
      </c>
      <c r="J1133" s="7">
        <f t="shared" si="86"/>
        <v>33.911345980707395</v>
      </c>
      <c r="K1133" s="7">
        <f t="shared" si="83"/>
        <v>22.892221984231693</v>
      </c>
    </row>
    <row r="1134" spans="1:11" ht="12.75">
      <c r="A1134" s="2">
        <v>1964.1</v>
      </c>
      <c r="B1134" s="7">
        <v>84.85</v>
      </c>
      <c r="C1134" s="7">
        <v>2.46</v>
      </c>
      <c r="D1134" s="7">
        <v>4.49667</v>
      </c>
      <c r="E1134" s="7">
        <v>31.1</v>
      </c>
      <c r="F1134" s="7">
        <f t="shared" si="87"/>
        <v>1964.7916666665815</v>
      </c>
      <c r="G1134" s="7">
        <v>4.19</v>
      </c>
      <c r="H1134" s="7">
        <f t="shared" si="84"/>
        <v>643.708659163987</v>
      </c>
      <c r="I1134" s="7">
        <f t="shared" si="85"/>
        <v>18.662619935691318</v>
      </c>
      <c r="J1134" s="7">
        <f t="shared" si="86"/>
        <v>34.11367609196141</v>
      </c>
      <c r="K1134" s="7">
        <f t="shared" si="83"/>
        <v>23.212154680675344</v>
      </c>
    </row>
    <row r="1135" spans="1:11" ht="12.75">
      <c r="A1135" s="2">
        <v>1964.11</v>
      </c>
      <c r="B1135" s="7">
        <v>85.44</v>
      </c>
      <c r="C1135" s="7">
        <v>2.48</v>
      </c>
      <c r="D1135" s="7">
        <v>4.52333</v>
      </c>
      <c r="E1135" s="7">
        <v>31.2</v>
      </c>
      <c r="F1135" s="7">
        <f t="shared" si="87"/>
        <v>1964.8749999999147</v>
      </c>
      <c r="G1135" s="7">
        <v>4.15</v>
      </c>
      <c r="H1135" s="7">
        <f t="shared" si="84"/>
        <v>646.1071384615384</v>
      </c>
      <c r="I1135" s="7">
        <f t="shared" si="85"/>
        <v>18.75404615384615</v>
      </c>
      <c r="J1135" s="7">
        <f t="shared" si="86"/>
        <v>34.205943382692304</v>
      </c>
      <c r="K1135" s="7">
        <f t="shared" si="83"/>
        <v>23.22501979309583</v>
      </c>
    </row>
    <row r="1136" spans="1:11" ht="12.75">
      <c r="A1136" s="2">
        <v>1964.12</v>
      </c>
      <c r="B1136" s="7">
        <v>83.96</v>
      </c>
      <c r="C1136" s="7">
        <v>2.5</v>
      </c>
      <c r="D1136" s="7">
        <v>4.55</v>
      </c>
      <c r="E1136" s="7">
        <v>31.2</v>
      </c>
      <c r="F1136" s="7">
        <f t="shared" si="87"/>
        <v>1964.958333333248</v>
      </c>
      <c r="G1136" s="7">
        <v>4.18</v>
      </c>
      <c r="H1136" s="7">
        <f t="shared" si="84"/>
        <v>634.9152076923076</v>
      </c>
      <c r="I1136" s="7">
        <f t="shared" si="85"/>
        <v>18.90528846153846</v>
      </c>
      <c r="J1136" s="7">
        <f t="shared" si="86"/>
        <v>34.407624999999996</v>
      </c>
      <c r="K1136" s="7">
        <f t="shared" si="83"/>
        <v>22.752984772787272</v>
      </c>
    </row>
    <row r="1137" spans="1:11" ht="12.75">
      <c r="A1137" s="2">
        <v>1965.01</v>
      </c>
      <c r="B1137" s="7">
        <v>86.12</v>
      </c>
      <c r="C1137" s="7">
        <v>2.51667</v>
      </c>
      <c r="D1137" s="7">
        <v>4.59333</v>
      </c>
      <c r="E1137" s="7">
        <v>31.2</v>
      </c>
      <c r="F1137" s="7">
        <f t="shared" si="87"/>
        <v>1965.0416666665812</v>
      </c>
      <c r="G1137" s="7">
        <v>4.19</v>
      </c>
      <c r="H1137" s="7">
        <f t="shared" si="84"/>
        <v>651.249376923077</v>
      </c>
      <c r="I1137" s="7">
        <f t="shared" si="85"/>
        <v>19.031348925</v>
      </c>
      <c r="J1137" s="7">
        <f t="shared" si="86"/>
        <v>34.73529145961538</v>
      </c>
      <c r="K1137" s="7">
        <f t="shared" si="83"/>
        <v>23.269335081922478</v>
      </c>
    </row>
    <row r="1138" spans="1:11" ht="12.75">
      <c r="A1138" s="2">
        <v>1965.02</v>
      </c>
      <c r="B1138" s="7">
        <v>86.75</v>
      </c>
      <c r="C1138" s="7">
        <v>2.53333</v>
      </c>
      <c r="D1138" s="7">
        <v>4.63667</v>
      </c>
      <c r="E1138" s="7">
        <v>31.2</v>
      </c>
      <c r="F1138" s="7">
        <f t="shared" si="87"/>
        <v>1965.1249999999145</v>
      </c>
      <c r="G1138" s="7">
        <v>4.21</v>
      </c>
      <c r="H1138" s="7">
        <f t="shared" si="84"/>
        <v>656.0135096153846</v>
      </c>
      <c r="I1138" s="7">
        <f t="shared" si="85"/>
        <v>19.15733376730769</v>
      </c>
      <c r="J1138" s="7">
        <f t="shared" si="86"/>
        <v>35.06303354038461</v>
      </c>
      <c r="K1138" s="7">
        <f t="shared" si="83"/>
        <v>23.37206827275135</v>
      </c>
    </row>
    <row r="1139" spans="1:11" ht="12.75">
      <c r="A1139" s="2">
        <v>1965.03</v>
      </c>
      <c r="B1139" s="7">
        <v>86.83</v>
      </c>
      <c r="C1139" s="7">
        <v>2.55</v>
      </c>
      <c r="D1139" s="7">
        <v>4.68</v>
      </c>
      <c r="E1139" s="7">
        <v>31.3</v>
      </c>
      <c r="F1139" s="7">
        <f t="shared" si="87"/>
        <v>1965.2083333332478</v>
      </c>
      <c r="G1139" s="7">
        <v>4.21</v>
      </c>
      <c r="H1139" s="7">
        <f t="shared" si="84"/>
        <v>654.5206562300319</v>
      </c>
      <c r="I1139" s="7">
        <f t="shared" si="85"/>
        <v>19.221785942492012</v>
      </c>
      <c r="J1139" s="7">
        <f t="shared" si="86"/>
        <v>35.27763067092651</v>
      </c>
      <c r="K1139" s="7">
        <f t="shared" si="83"/>
        <v>23.253528200034857</v>
      </c>
    </row>
    <row r="1140" spans="1:11" ht="12.75">
      <c r="A1140" s="2">
        <v>1965.04</v>
      </c>
      <c r="B1140" s="7">
        <v>87.97</v>
      </c>
      <c r="C1140" s="7">
        <v>2.57</v>
      </c>
      <c r="D1140" s="7">
        <v>4.73333</v>
      </c>
      <c r="E1140" s="7">
        <v>31.4</v>
      </c>
      <c r="F1140" s="7">
        <f t="shared" si="87"/>
        <v>1965.291666666581</v>
      </c>
      <c r="G1140" s="7">
        <v>4.2</v>
      </c>
      <c r="H1140" s="7">
        <f t="shared" si="84"/>
        <v>661.0020974522293</v>
      </c>
      <c r="I1140" s="7">
        <f t="shared" si="85"/>
        <v>19.310849044585986</v>
      </c>
      <c r="J1140" s="7">
        <f t="shared" si="86"/>
        <v>35.56600043121019</v>
      </c>
      <c r="K1140" s="7">
        <f t="shared" si="83"/>
        <v>23.420551954771312</v>
      </c>
    </row>
    <row r="1141" spans="1:11" ht="12.75">
      <c r="A1141" s="2">
        <v>1965.05</v>
      </c>
      <c r="B1141" s="7">
        <v>89.28</v>
      </c>
      <c r="C1141" s="7">
        <v>2.59</v>
      </c>
      <c r="D1141" s="7">
        <v>4.78667</v>
      </c>
      <c r="E1141" s="7">
        <v>31.4</v>
      </c>
      <c r="F1141" s="7">
        <f t="shared" si="87"/>
        <v>1965.3749999999143</v>
      </c>
      <c r="G1141" s="7">
        <v>4.21</v>
      </c>
      <c r="H1141" s="7">
        <f t="shared" si="84"/>
        <v>670.845370700637</v>
      </c>
      <c r="I1141" s="7">
        <f t="shared" si="85"/>
        <v>19.461128025477706</v>
      </c>
      <c r="J1141" s="7">
        <f t="shared" si="86"/>
        <v>35.966794473248406</v>
      </c>
      <c r="K1141" s="7">
        <f t="shared" si="83"/>
        <v>23.708808308861954</v>
      </c>
    </row>
    <row r="1142" spans="1:11" ht="12.75">
      <c r="A1142" s="2">
        <v>1965.06</v>
      </c>
      <c r="B1142" s="7">
        <v>85.04</v>
      </c>
      <c r="C1142" s="7">
        <v>2.61</v>
      </c>
      <c r="D1142" s="7">
        <v>4.84</v>
      </c>
      <c r="E1142" s="7">
        <v>31.6</v>
      </c>
      <c r="F1142" s="7">
        <f t="shared" si="87"/>
        <v>1965.4583333332475</v>
      </c>
      <c r="G1142" s="7">
        <v>4.21</v>
      </c>
      <c r="H1142" s="7">
        <f t="shared" si="84"/>
        <v>634.9420101265822</v>
      </c>
      <c r="I1142" s="7">
        <f t="shared" si="85"/>
        <v>19.487284177215187</v>
      </c>
      <c r="J1142" s="7">
        <f t="shared" si="86"/>
        <v>36.13733924050632</v>
      </c>
      <c r="K1142" s="7">
        <f t="shared" si="83"/>
        <v>22.3853429864578</v>
      </c>
    </row>
    <row r="1143" spans="1:11" ht="12.75">
      <c r="A1143" s="2">
        <v>1965.07</v>
      </c>
      <c r="B1143" s="7">
        <v>84.91</v>
      </c>
      <c r="C1143" s="7">
        <v>2.62667</v>
      </c>
      <c r="D1143" s="7">
        <v>4.88667</v>
      </c>
      <c r="E1143" s="7">
        <v>31.6</v>
      </c>
      <c r="F1143" s="7">
        <f t="shared" si="87"/>
        <v>1965.5416666665808</v>
      </c>
      <c r="G1143" s="7">
        <v>4.2</v>
      </c>
      <c r="H1143" s="7">
        <f t="shared" si="84"/>
        <v>633.971379113924</v>
      </c>
      <c r="I1143" s="7">
        <f t="shared" si="85"/>
        <v>19.61174893860759</v>
      </c>
      <c r="J1143" s="7">
        <f t="shared" si="86"/>
        <v>36.48579577405062</v>
      </c>
      <c r="K1143" s="7">
        <f t="shared" si="83"/>
        <v>22.30078171217444</v>
      </c>
    </row>
    <row r="1144" spans="1:11" ht="12.75">
      <c r="A1144" s="2">
        <v>1965.08</v>
      </c>
      <c r="B1144" s="7">
        <v>86.49</v>
      </c>
      <c r="C1144" s="7">
        <v>2.64333</v>
      </c>
      <c r="D1144" s="7">
        <v>4.93333</v>
      </c>
      <c r="E1144" s="7">
        <v>31.6</v>
      </c>
      <c r="F1144" s="7">
        <f t="shared" si="87"/>
        <v>1965.624999999914</v>
      </c>
      <c r="G1144" s="7">
        <v>4.25</v>
      </c>
      <c r="H1144" s="7">
        <f t="shared" si="84"/>
        <v>645.7682791139239</v>
      </c>
      <c r="I1144" s="7">
        <f t="shared" si="85"/>
        <v>19.73613903607595</v>
      </c>
      <c r="J1144" s="7">
        <f t="shared" si="86"/>
        <v>36.83417764367088</v>
      </c>
      <c r="K1144" s="7">
        <f t="shared" si="83"/>
        <v>22.665971845964396</v>
      </c>
    </row>
    <row r="1145" spans="1:11" ht="12.75">
      <c r="A1145" s="2">
        <v>1965.09</v>
      </c>
      <c r="B1145" s="7">
        <v>89.38</v>
      </c>
      <c r="C1145" s="7">
        <v>2.66</v>
      </c>
      <c r="D1145" s="7">
        <v>4.98</v>
      </c>
      <c r="E1145" s="7">
        <v>31.6</v>
      </c>
      <c r="F1145" s="7">
        <f t="shared" si="87"/>
        <v>1965.7083333332473</v>
      </c>
      <c r="G1145" s="7">
        <v>4.29</v>
      </c>
      <c r="H1145" s="7">
        <f t="shared" si="84"/>
        <v>667.3461531645569</v>
      </c>
      <c r="I1145" s="7">
        <f t="shared" si="85"/>
        <v>19.860603797468354</v>
      </c>
      <c r="J1145" s="7">
        <f t="shared" si="86"/>
        <v>37.18263417721519</v>
      </c>
      <c r="K1145" s="7">
        <f t="shared" si="83"/>
        <v>23.374146831648638</v>
      </c>
    </row>
    <row r="1146" spans="1:11" ht="12.75">
      <c r="A1146" s="2">
        <v>1965.1</v>
      </c>
      <c r="B1146" s="7">
        <v>91.39</v>
      </c>
      <c r="C1146" s="7">
        <v>2.68</v>
      </c>
      <c r="D1146" s="7">
        <v>5.05</v>
      </c>
      <c r="E1146" s="7">
        <v>31.7</v>
      </c>
      <c r="F1146" s="7">
        <f t="shared" si="87"/>
        <v>1965.7916666665806</v>
      </c>
      <c r="G1146" s="7">
        <v>4.35</v>
      </c>
      <c r="H1146" s="7">
        <f t="shared" si="84"/>
        <v>680.2010668769716</v>
      </c>
      <c r="I1146" s="7">
        <f t="shared" si="85"/>
        <v>19.946808832807573</v>
      </c>
      <c r="J1146" s="7">
        <f t="shared" si="86"/>
        <v>37.58633753943217</v>
      </c>
      <c r="K1146" s="7">
        <f t="shared" si="83"/>
        <v>23.7757455233127</v>
      </c>
    </row>
    <row r="1147" spans="1:11" ht="12.75">
      <c r="A1147" s="2">
        <v>1965.11</v>
      </c>
      <c r="B1147" s="7">
        <v>92.15</v>
      </c>
      <c r="C1147" s="7">
        <v>2.7</v>
      </c>
      <c r="D1147" s="7">
        <v>5.12</v>
      </c>
      <c r="E1147" s="7">
        <v>31.7</v>
      </c>
      <c r="F1147" s="7">
        <f t="shared" si="87"/>
        <v>1965.8749999999138</v>
      </c>
      <c r="G1147" s="7">
        <v>4.45</v>
      </c>
      <c r="H1147" s="7">
        <f t="shared" si="84"/>
        <v>685.8576246056783</v>
      </c>
      <c r="I1147" s="7">
        <f t="shared" si="85"/>
        <v>20.095665615141957</v>
      </c>
      <c r="J1147" s="7">
        <f t="shared" si="86"/>
        <v>38.10733627760252</v>
      </c>
      <c r="K1147" s="7">
        <f t="shared" si="83"/>
        <v>23.925461156673734</v>
      </c>
    </row>
    <row r="1148" spans="1:11" ht="12.75">
      <c r="A1148" s="2">
        <v>1965.12</v>
      </c>
      <c r="B1148" s="7">
        <v>91.73</v>
      </c>
      <c r="C1148" s="7">
        <v>2.72</v>
      </c>
      <c r="D1148" s="7">
        <v>5.19</v>
      </c>
      <c r="E1148" s="7">
        <v>31.8</v>
      </c>
      <c r="F1148" s="7">
        <f t="shared" si="87"/>
        <v>1965.958333333247</v>
      </c>
      <c r="G1148" s="7">
        <v>4.62</v>
      </c>
      <c r="H1148" s="7">
        <f t="shared" si="84"/>
        <v>680.5846773584906</v>
      </c>
      <c r="I1148" s="7">
        <f t="shared" si="85"/>
        <v>20.18086037735849</v>
      </c>
      <c r="J1148" s="7">
        <f t="shared" si="86"/>
        <v>38.50686226415094</v>
      </c>
      <c r="K1148" s="7">
        <f t="shared" si="83"/>
        <v>23.69411154910634</v>
      </c>
    </row>
    <row r="1149" spans="1:11" ht="12.75">
      <c r="A1149" s="2">
        <v>1966.01</v>
      </c>
      <c r="B1149" s="7">
        <v>93.32</v>
      </c>
      <c r="C1149" s="7">
        <v>2.74</v>
      </c>
      <c r="D1149" s="7">
        <v>5.24</v>
      </c>
      <c r="E1149" s="7">
        <v>31.8</v>
      </c>
      <c r="F1149" s="7">
        <f t="shared" si="87"/>
        <v>1966.0416666665803</v>
      </c>
      <c r="G1149" s="7">
        <v>4.61</v>
      </c>
      <c r="H1149" s="7">
        <f t="shared" si="84"/>
        <v>692.3815773584904</v>
      </c>
      <c r="I1149" s="7">
        <f t="shared" si="85"/>
        <v>20.329249056603775</v>
      </c>
      <c r="J1149" s="7">
        <f t="shared" si="86"/>
        <v>38.87783396226415</v>
      </c>
      <c r="K1149" s="7">
        <f t="shared" si="83"/>
        <v>24.058483388421756</v>
      </c>
    </row>
    <row r="1150" spans="1:11" ht="12.75">
      <c r="A1150" s="2">
        <v>1966.02</v>
      </c>
      <c r="B1150" s="7">
        <v>92.69</v>
      </c>
      <c r="C1150" s="7">
        <v>2.76</v>
      </c>
      <c r="D1150" s="7">
        <v>5.29</v>
      </c>
      <c r="E1150" s="7">
        <v>32</v>
      </c>
      <c r="F1150" s="7">
        <f t="shared" si="87"/>
        <v>1966.1249999999136</v>
      </c>
      <c r="G1150" s="7">
        <v>4.83</v>
      </c>
      <c r="H1150" s="7">
        <f t="shared" si="84"/>
        <v>683.409163125</v>
      </c>
      <c r="I1150" s="7">
        <f t="shared" si="85"/>
        <v>20.349652499999998</v>
      </c>
      <c r="J1150" s="7">
        <f t="shared" si="86"/>
        <v>39.003500625</v>
      </c>
      <c r="K1150" s="7">
        <f t="shared" si="83"/>
        <v>23.700027145579412</v>
      </c>
    </row>
    <row r="1151" spans="1:11" ht="12.75">
      <c r="A1151" s="2">
        <v>1966.03</v>
      </c>
      <c r="B1151" s="7">
        <v>88.88</v>
      </c>
      <c r="C1151" s="7">
        <v>2.78</v>
      </c>
      <c r="D1151" s="7">
        <v>5.34</v>
      </c>
      <c r="E1151" s="7">
        <v>32.1</v>
      </c>
      <c r="F1151" s="7">
        <f t="shared" si="87"/>
        <v>1966.2083333332469</v>
      </c>
      <c r="G1151" s="7">
        <v>4.87</v>
      </c>
      <c r="H1151" s="7">
        <f t="shared" si="84"/>
        <v>653.276306542056</v>
      </c>
      <c r="I1151" s="7">
        <f t="shared" si="85"/>
        <v>20.43325981308411</v>
      </c>
      <c r="J1151" s="7">
        <f t="shared" si="86"/>
        <v>39.24949906542055</v>
      </c>
      <c r="K1151" s="7">
        <f t="shared" si="83"/>
        <v>22.61111258229001</v>
      </c>
    </row>
    <row r="1152" spans="1:11" ht="12.75">
      <c r="A1152" s="2">
        <v>1966.04</v>
      </c>
      <c r="B1152" s="7">
        <v>91.6</v>
      </c>
      <c r="C1152" s="7">
        <v>2.79667</v>
      </c>
      <c r="D1152" s="7">
        <v>5.38</v>
      </c>
      <c r="E1152" s="7">
        <v>32.3</v>
      </c>
      <c r="F1152" s="7">
        <f t="shared" si="87"/>
        <v>1966.29166666658</v>
      </c>
      <c r="G1152" s="7">
        <v>4.75</v>
      </c>
      <c r="H1152" s="7">
        <f t="shared" si="84"/>
        <v>669.0997151702786</v>
      </c>
      <c r="I1152" s="7">
        <f t="shared" si="85"/>
        <v>20.428505463157897</v>
      </c>
      <c r="J1152" s="7">
        <f t="shared" si="86"/>
        <v>39.298651393188855</v>
      </c>
      <c r="K1152" s="7">
        <f t="shared" si="83"/>
        <v>23.113696462615838</v>
      </c>
    </row>
    <row r="1153" spans="1:11" ht="12.75">
      <c r="A1153" s="2">
        <v>1966.05</v>
      </c>
      <c r="B1153" s="7">
        <v>86.78</v>
      </c>
      <c r="C1153" s="7">
        <v>2.81333</v>
      </c>
      <c r="D1153" s="7">
        <v>5.42</v>
      </c>
      <c r="E1153" s="7">
        <v>32.3</v>
      </c>
      <c r="F1153" s="7">
        <f t="shared" si="87"/>
        <v>1966.3749999999134</v>
      </c>
      <c r="G1153" s="7">
        <v>4.78</v>
      </c>
      <c r="H1153" s="7">
        <f t="shared" si="84"/>
        <v>633.8916297213623</v>
      </c>
      <c r="I1153" s="7">
        <f t="shared" si="85"/>
        <v>20.5501998</v>
      </c>
      <c r="J1153" s="7">
        <f t="shared" si="86"/>
        <v>39.590834674922604</v>
      </c>
      <c r="K1153" s="7">
        <f aca="true" t="shared" si="88" ref="K1153:K1216">H1153/AVERAGE(J1033:J1152)</f>
        <v>21.85217797676311</v>
      </c>
    </row>
    <row r="1154" spans="1:11" ht="12.75">
      <c r="A1154" s="2">
        <v>1966.06</v>
      </c>
      <c r="B1154" s="7">
        <v>86.06</v>
      </c>
      <c r="C1154" s="7">
        <v>2.83</v>
      </c>
      <c r="D1154" s="7">
        <v>5.46</v>
      </c>
      <c r="E1154" s="7">
        <v>32.4</v>
      </c>
      <c r="F1154" s="7">
        <f t="shared" si="87"/>
        <v>1966.4583333332466</v>
      </c>
      <c r="G1154" s="7">
        <v>4.81</v>
      </c>
      <c r="H1154" s="7">
        <f t="shared" si="84"/>
        <v>626.6921074074074</v>
      </c>
      <c r="I1154" s="7">
        <f t="shared" si="85"/>
        <v>20.608164814814813</v>
      </c>
      <c r="J1154" s="7">
        <f t="shared" si="86"/>
        <v>39.75992222222222</v>
      </c>
      <c r="K1154" s="7">
        <f t="shared" si="88"/>
        <v>21.555253383226262</v>
      </c>
    </row>
    <row r="1155" spans="1:11" ht="12.75">
      <c r="A1155" s="2">
        <v>1966.07</v>
      </c>
      <c r="B1155" s="7">
        <v>85.84</v>
      </c>
      <c r="C1155" s="7">
        <v>2.85</v>
      </c>
      <c r="D1155" s="7">
        <v>5.47667</v>
      </c>
      <c r="E1155" s="7">
        <v>32.5</v>
      </c>
      <c r="F1155" s="7">
        <f t="shared" si="87"/>
        <v>1966.5416666665799</v>
      </c>
      <c r="G1155" s="7">
        <v>5.02</v>
      </c>
      <c r="H1155" s="7">
        <f t="shared" si="84"/>
        <v>623.1667052307693</v>
      </c>
      <c r="I1155" s="7">
        <f t="shared" si="85"/>
        <v>20.689947692307694</v>
      </c>
      <c r="J1155" s="7">
        <f t="shared" si="86"/>
        <v>39.75860204492308</v>
      </c>
      <c r="K1155" s="7">
        <f t="shared" si="88"/>
        <v>21.38170200743343</v>
      </c>
    </row>
    <row r="1156" spans="1:11" ht="12.75">
      <c r="A1156" s="2">
        <v>1966.08</v>
      </c>
      <c r="B1156" s="7">
        <v>80.65</v>
      </c>
      <c r="C1156" s="7">
        <v>2.87</v>
      </c>
      <c r="D1156" s="7">
        <v>5.49333</v>
      </c>
      <c r="E1156" s="7">
        <v>32.7</v>
      </c>
      <c r="F1156" s="7">
        <f t="shared" si="87"/>
        <v>1966.6249999999131</v>
      </c>
      <c r="G1156" s="7">
        <v>5.22</v>
      </c>
      <c r="H1156" s="7">
        <f t="shared" si="84"/>
        <v>581.908247706422</v>
      </c>
      <c r="I1156" s="7">
        <f t="shared" si="85"/>
        <v>20.707708256880732</v>
      </c>
      <c r="J1156" s="7">
        <f t="shared" si="86"/>
        <v>39.635635888073395</v>
      </c>
      <c r="K1156" s="7">
        <f t="shared" si="88"/>
        <v>19.913903864009825</v>
      </c>
    </row>
    <row r="1157" spans="1:11" ht="12.75">
      <c r="A1157" s="2">
        <v>1966.09</v>
      </c>
      <c r="B1157" s="7">
        <v>77.81</v>
      </c>
      <c r="C1157" s="7">
        <v>2.89</v>
      </c>
      <c r="D1157" s="7">
        <v>5.51</v>
      </c>
      <c r="E1157" s="7">
        <v>32.7</v>
      </c>
      <c r="F1157" s="7">
        <f t="shared" si="87"/>
        <v>1966.7083333332464</v>
      </c>
      <c r="G1157" s="7">
        <v>5.18</v>
      </c>
      <c r="H1157" s="7">
        <f t="shared" si="84"/>
        <v>561.4169963302752</v>
      </c>
      <c r="I1157" s="7">
        <f t="shared" si="85"/>
        <v>20.852012844036697</v>
      </c>
      <c r="J1157" s="7">
        <f t="shared" si="86"/>
        <v>39.75591376146789</v>
      </c>
      <c r="K1157" s="7">
        <f t="shared" si="88"/>
        <v>19.16167625061502</v>
      </c>
    </row>
    <row r="1158" spans="1:11" ht="12.75">
      <c r="A1158" s="2">
        <v>1966.1</v>
      </c>
      <c r="B1158" s="7">
        <v>77.13</v>
      </c>
      <c r="C1158" s="7">
        <v>2.88333</v>
      </c>
      <c r="D1158" s="7">
        <v>5.52333</v>
      </c>
      <c r="E1158" s="7">
        <v>32.9</v>
      </c>
      <c r="F1158" s="7">
        <f t="shared" si="87"/>
        <v>1966.7916666665797</v>
      </c>
      <c r="G1158" s="7">
        <v>5.01</v>
      </c>
      <c r="H1158" s="7">
        <f t="shared" si="84"/>
        <v>553.1275969604864</v>
      </c>
      <c r="I1158" s="7">
        <f t="shared" si="85"/>
        <v>20.677419864437688</v>
      </c>
      <c r="J1158" s="7">
        <f t="shared" si="86"/>
        <v>39.60983080668693</v>
      </c>
      <c r="K1158" s="7">
        <f t="shared" si="88"/>
        <v>18.82540937131569</v>
      </c>
    </row>
    <row r="1159" spans="1:11" ht="12.75">
      <c r="A1159" s="2">
        <v>1966.11</v>
      </c>
      <c r="B1159" s="7">
        <v>80.99</v>
      </c>
      <c r="C1159" s="7">
        <v>2.87667</v>
      </c>
      <c r="D1159" s="7">
        <v>5.53667</v>
      </c>
      <c r="E1159" s="7">
        <v>32.9</v>
      </c>
      <c r="F1159" s="7">
        <f t="shared" si="87"/>
        <v>1966.874999999913</v>
      </c>
      <c r="G1159" s="7">
        <v>5.16</v>
      </c>
      <c r="H1159" s="7">
        <f t="shared" si="84"/>
        <v>580.8090765957446</v>
      </c>
      <c r="I1159" s="7">
        <f t="shared" si="85"/>
        <v>20.629658555015197</v>
      </c>
      <c r="J1159" s="7">
        <f t="shared" si="86"/>
        <v>39.70549685288754</v>
      </c>
      <c r="K1159" s="7">
        <f t="shared" si="88"/>
        <v>19.711251211928975</v>
      </c>
    </row>
    <row r="1160" spans="1:11" ht="12.75">
      <c r="A1160" s="2">
        <v>1966.12</v>
      </c>
      <c r="B1160" s="7">
        <v>81.33</v>
      </c>
      <c r="C1160" s="7">
        <v>2.87</v>
      </c>
      <c r="D1160" s="7">
        <v>5.55</v>
      </c>
      <c r="E1160" s="7">
        <v>32.9</v>
      </c>
      <c r="F1160" s="7">
        <f t="shared" si="87"/>
        <v>1966.9583333332462</v>
      </c>
      <c r="G1160" s="7">
        <v>4.84</v>
      </c>
      <c r="H1160" s="7">
        <f t="shared" si="84"/>
        <v>583.2473416413375</v>
      </c>
      <c r="I1160" s="7">
        <f t="shared" si="85"/>
        <v>20.581825531914895</v>
      </c>
      <c r="J1160" s="7">
        <f t="shared" si="86"/>
        <v>39.801091185410336</v>
      </c>
      <c r="K1160" s="7">
        <f t="shared" si="88"/>
        <v>19.736473752791987</v>
      </c>
    </row>
    <row r="1161" spans="1:11" ht="12.75">
      <c r="A1161" s="2">
        <v>1967.01</v>
      </c>
      <c r="B1161" s="7">
        <v>84.45</v>
      </c>
      <c r="C1161" s="7">
        <v>2.88</v>
      </c>
      <c r="D1161" s="7">
        <v>5.51667</v>
      </c>
      <c r="E1161" s="7">
        <v>32.9</v>
      </c>
      <c r="F1161" s="7">
        <f t="shared" si="87"/>
        <v>1967.0416666665794</v>
      </c>
      <c r="G1161" s="7">
        <v>4.58</v>
      </c>
      <c r="H1161" s="7">
        <f t="shared" si="84"/>
        <v>605.6220091185411</v>
      </c>
      <c r="I1161" s="7">
        <f t="shared" si="85"/>
        <v>20.653539209726443</v>
      </c>
      <c r="J1161" s="7">
        <f t="shared" si="86"/>
        <v>39.56206949726444</v>
      </c>
      <c r="K1161" s="7">
        <f t="shared" si="88"/>
        <v>20.432242125384295</v>
      </c>
    </row>
    <row r="1162" spans="1:11" ht="12.75">
      <c r="A1162" s="2">
        <v>1967.02</v>
      </c>
      <c r="B1162" s="7">
        <v>87.36</v>
      </c>
      <c r="C1162" s="7">
        <v>2.89</v>
      </c>
      <c r="D1162" s="7">
        <v>5.48333</v>
      </c>
      <c r="E1162" s="7">
        <v>32.9</v>
      </c>
      <c r="F1162" s="7">
        <f t="shared" si="87"/>
        <v>1967.1249999999127</v>
      </c>
      <c r="G1162" s="7">
        <v>4.63</v>
      </c>
      <c r="H1162" s="7">
        <f aca="true" t="shared" si="89" ref="H1162:H1225">B1162*$E$1716/E1162</f>
        <v>626.4906893617022</v>
      </c>
      <c r="I1162" s="7">
        <f aca="true" t="shared" si="90" ref="I1162:I1225">C1162*$E$1716/E1162</f>
        <v>20.725252887537994</v>
      </c>
      <c r="J1162" s="7">
        <f aca="true" t="shared" si="91" ref="J1162:J1225">D1162*$E$1716/E1162</f>
        <v>39.32297609544072</v>
      </c>
      <c r="K1162" s="7">
        <f t="shared" si="88"/>
        <v>21.074443163678453</v>
      </c>
    </row>
    <row r="1163" spans="1:11" ht="12.75">
      <c r="A1163" s="2">
        <v>1967.03</v>
      </c>
      <c r="B1163" s="7">
        <v>89.42</v>
      </c>
      <c r="C1163" s="7">
        <v>2.9</v>
      </c>
      <c r="D1163" s="7">
        <v>5.45</v>
      </c>
      <c r="E1163" s="7">
        <v>33</v>
      </c>
      <c r="F1163" s="7">
        <f aca="true" t="shared" si="92" ref="F1163:F1226">F1162+1/12</f>
        <v>1967.208333333246</v>
      </c>
      <c r="G1163" s="7">
        <v>4.54</v>
      </c>
      <c r="H1163" s="7">
        <f t="shared" si="89"/>
        <v>639.3204836363636</v>
      </c>
      <c r="I1163" s="7">
        <f t="shared" si="90"/>
        <v>20.733945454545452</v>
      </c>
      <c r="J1163" s="7">
        <f t="shared" si="91"/>
        <v>38.96551818181818</v>
      </c>
      <c r="K1163" s="7">
        <f t="shared" si="88"/>
        <v>21.443898602019107</v>
      </c>
    </row>
    <row r="1164" spans="1:11" ht="12.75">
      <c r="A1164" s="2">
        <v>1967.04</v>
      </c>
      <c r="B1164" s="7">
        <v>90.96</v>
      </c>
      <c r="C1164" s="7">
        <v>2.9</v>
      </c>
      <c r="D1164" s="7">
        <v>5.41</v>
      </c>
      <c r="E1164" s="7">
        <v>33.1</v>
      </c>
      <c r="F1164" s="7">
        <f t="shared" si="92"/>
        <v>1967.2916666665792</v>
      </c>
      <c r="G1164" s="7">
        <v>4.59</v>
      </c>
      <c r="H1164" s="7">
        <f t="shared" si="89"/>
        <v>648.3661776435044</v>
      </c>
      <c r="I1164" s="7">
        <f t="shared" si="90"/>
        <v>20.67130513595166</v>
      </c>
      <c r="J1164" s="7">
        <f t="shared" si="91"/>
        <v>38.562676132930505</v>
      </c>
      <c r="K1164" s="7">
        <f t="shared" si="88"/>
        <v>21.686025566746252</v>
      </c>
    </row>
    <row r="1165" spans="1:11" ht="12.75">
      <c r="A1165" s="2">
        <v>1967.05</v>
      </c>
      <c r="B1165" s="7">
        <v>92.59</v>
      </c>
      <c r="C1165" s="7">
        <v>2.9</v>
      </c>
      <c r="D1165" s="7">
        <v>5.37</v>
      </c>
      <c r="E1165" s="7">
        <v>33.2</v>
      </c>
      <c r="F1165" s="7">
        <f t="shared" si="92"/>
        <v>1967.3749999999125</v>
      </c>
      <c r="G1165" s="7">
        <v>4.85</v>
      </c>
      <c r="H1165" s="7">
        <f t="shared" si="89"/>
        <v>657.9969704819276</v>
      </c>
      <c r="I1165" s="7">
        <f t="shared" si="90"/>
        <v>20.609042168674698</v>
      </c>
      <c r="J1165" s="7">
        <f t="shared" si="91"/>
        <v>38.16226084337349</v>
      </c>
      <c r="K1165" s="7">
        <f t="shared" si="88"/>
        <v>21.948477389658414</v>
      </c>
    </row>
    <row r="1166" spans="1:11" ht="12.75">
      <c r="A1166" s="2">
        <v>1967.06</v>
      </c>
      <c r="B1166" s="7">
        <v>91.43</v>
      </c>
      <c r="C1166" s="7">
        <v>2.9</v>
      </c>
      <c r="D1166" s="7">
        <v>5.33</v>
      </c>
      <c r="E1166" s="7">
        <v>33.3</v>
      </c>
      <c r="F1166" s="7">
        <f t="shared" si="92"/>
        <v>1967.4583333332457</v>
      </c>
      <c r="G1166" s="7">
        <v>5.02</v>
      </c>
      <c r="H1166" s="7">
        <f t="shared" si="89"/>
        <v>647.8021423423424</v>
      </c>
      <c r="I1166" s="7">
        <f t="shared" si="90"/>
        <v>20.547153153153154</v>
      </c>
      <c r="J1166" s="7">
        <f t="shared" si="91"/>
        <v>37.764250450450454</v>
      </c>
      <c r="K1166" s="7">
        <f t="shared" si="88"/>
        <v>21.552097609793492</v>
      </c>
    </row>
    <row r="1167" spans="1:11" ht="12.75">
      <c r="A1167" s="2">
        <v>1967.07</v>
      </c>
      <c r="B1167" s="7">
        <v>93.01</v>
      </c>
      <c r="C1167" s="7">
        <v>2.90667</v>
      </c>
      <c r="D1167" s="7">
        <v>5.32</v>
      </c>
      <c r="E1167" s="7">
        <v>33.4</v>
      </c>
      <c r="F1167" s="7">
        <f t="shared" si="92"/>
        <v>1967.541666666579</v>
      </c>
      <c r="G1167" s="7">
        <v>5.16</v>
      </c>
      <c r="H1167" s="7">
        <f t="shared" si="89"/>
        <v>657.0237538922155</v>
      </c>
      <c r="I1167" s="7">
        <f t="shared" si="90"/>
        <v>20.532751690419165</v>
      </c>
      <c r="J1167" s="7">
        <f t="shared" si="91"/>
        <v>37.58054371257486</v>
      </c>
      <c r="K1167" s="7">
        <f t="shared" si="88"/>
        <v>21.804196245666372</v>
      </c>
    </row>
    <row r="1168" spans="1:11" ht="12.75">
      <c r="A1168" s="2">
        <v>1967.08</v>
      </c>
      <c r="B1168" s="7">
        <v>94.49</v>
      </c>
      <c r="C1168" s="7">
        <v>2.91333</v>
      </c>
      <c r="D1168" s="7">
        <v>5.31</v>
      </c>
      <c r="E1168" s="7">
        <v>33.5</v>
      </c>
      <c r="F1168" s="7">
        <f t="shared" si="92"/>
        <v>1967.6249999999122</v>
      </c>
      <c r="G1168" s="7">
        <v>5.28</v>
      </c>
      <c r="H1168" s="7">
        <f t="shared" si="89"/>
        <v>665.4860185074626</v>
      </c>
      <c r="I1168" s="7">
        <f t="shared" si="90"/>
        <v>20.518365777313434</v>
      </c>
      <c r="J1168" s="7">
        <f t="shared" si="91"/>
        <v>37.39793373134328</v>
      </c>
      <c r="K1168" s="7">
        <f t="shared" si="88"/>
        <v>22.030627049126025</v>
      </c>
    </row>
    <row r="1169" spans="1:11" ht="12.75">
      <c r="A1169" s="2">
        <v>1967.09</v>
      </c>
      <c r="B1169" s="7">
        <v>95.81</v>
      </c>
      <c r="C1169" s="7">
        <v>2.92</v>
      </c>
      <c r="D1169" s="7">
        <v>5.3</v>
      </c>
      <c r="E1169" s="7">
        <v>33.6</v>
      </c>
      <c r="F1169" s="7">
        <f t="shared" si="92"/>
        <v>1967.7083333332455</v>
      </c>
      <c r="G1169" s="7">
        <v>5.3</v>
      </c>
      <c r="H1169" s="7">
        <f t="shared" si="89"/>
        <v>672.7743982142857</v>
      </c>
      <c r="I1169" s="7">
        <f t="shared" si="90"/>
        <v>20.504135714285713</v>
      </c>
      <c r="J1169" s="7">
        <f t="shared" si="91"/>
        <v>37.21641071428571</v>
      </c>
      <c r="K1169" s="7">
        <f t="shared" si="88"/>
        <v>22.2191454886648</v>
      </c>
    </row>
    <row r="1170" spans="1:11" ht="12.75">
      <c r="A1170" s="2">
        <v>1967.1</v>
      </c>
      <c r="B1170" s="7">
        <v>95.66</v>
      </c>
      <c r="C1170" s="7">
        <v>2.92</v>
      </c>
      <c r="D1170" s="7">
        <v>5.31</v>
      </c>
      <c r="E1170" s="7">
        <v>33.7</v>
      </c>
      <c r="F1170" s="7">
        <f t="shared" si="92"/>
        <v>1967.7916666665787</v>
      </c>
      <c r="G1170" s="7">
        <v>5.48</v>
      </c>
      <c r="H1170" s="7">
        <f t="shared" si="89"/>
        <v>669.7278658753709</v>
      </c>
      <c r="I1170" s="7">
        <f t="shared" si="90"/>
        <v>20.44329258160237</v>
      </c>
      <c r="J1170" s="7">
        <f t="shared" si="91"/>
        <v>37.17598753709198</v>
      </c>
      <c r="K1170" s="7">
        <f t="shared" si="88"/>
        <v>22.068199194183897</v>
      </c>
    </row>
    <row r="1171" spans="1:11" ht="12.75">
      <c r="A1171" s="2">
        <v>1967.11</v>
      </c>
      <c r="B1171" s="7">
        <v>92.66</v>
      </c>
      <c r="C1171" s="7">
        <v>2.92</v>
      </c>
      <c r="D1171" s="7">
        <v>5.32</v>
      </c>
      <c r="E1171" s="7">
        <v>33.8</v>
      </c>
      <c r="F1171" s="7">
        <f t="shared" si="92"/>
        <v>1967.874999999912</v>
      </c>
      <c r="G1171" s="7">
        <v>5.75</v>
      </c>
      <c r="H1171" s="7">
        <f t="shared" si="89"/>
        <v>646.8051798816567</v>
      </c>
      <c r="I1171" s="7">
        <f t="shared" si="90"/>
        <v>20.382809467455623</v>
      </c>
      <c r="J1171" s="7">
        <f t="shared" si="91"/>
        <v>37.13580355029586</v>
      </c>
      <c r="K1171" s="7">
        <f t="shared" si="88"/>
        <v>21.263102968336288</v>
      </c>
    </row>
    <row r="1172" spans="1:11" ht="12.75">
      <c r="A1172" s="2">
        <v>1967.12</v>
      </c>
      <c r="B1172" s="7">
        <v>95.3</v>
      </c>
      <c r="C1172" s="7">
        <v>2.92</v>
      </c>
      <c r="D1172" s="7">
        <v>5.33</v>
      </c>
      <c r="E1172" s="7">
        <v>33.9</v>
      </c>
      <c r="F1172" s="7">
        <f t="shared" si="92"/>
        <v>1967.9583333332453</v>
      </c>
      <c r="G1172" s="7">
        <v>5.7</v>
      </c>
      <c r="H1172" s="7">
        <f t="shared" si="89"/>
        <v>663.2711327433627</v>
      </c>
      <c r="I1172" s="7">
        <f t="shared" si="90"/>
        <v>20.322683185840706</v>
      </c>
      <c r="J1172" s="7">
        <f t="shared" si="91"/>
        <v>37.09585663716814</v>
      </c>
      <c r="K1172" s="7">
        <f t="shared" si="88"/>
        <v>21.75159780872364</v>
      </c>
    </row>
    <row r="1173" spans="1:11" ht="12.75">
      <c r="A1173" s="2">
        <v>1968.01</v>
      </c>
      <c r="B1173" s="7">
        <v>95.04</v>
      </c>
      <c r="C1173" s="7">
        <v>2.93</v>
      </c>
      <c r="D1173" s="7">
        <v>5.36667</v>
      </c>
      <c r="E1173" s="7">
        <v>34.1</v>
      </c>
      <c r="F1173" s="7">
        <f t="shared" si="92"/>
        <v>1968.0416666665785</v>
      </c>
      <c r="G1173" s="7">
        <v>5.53</v>
      </c>
      <c r="H1173" s="7">
        <f t="shared" si="89"/>
        <v>657.5820387096774</v>
      </c>
      <c r="I1173" s="7">
        <f t="shared" si="90"/>
        <v>20.272678592375367</v>
      </c>
      <c r="J1173" s="7">
        <f t="shared" si="91"/>
        <v>37.13200546803518</v>
      </c>
      <c r="K1173" s="7">
        <f t="shared" si="88"/>
        <v>21.51153589633219</v>
      </c>
    </row>
    <row r="1174" spans="1:11" ht="12.75">
      <c r="A1174" s="2">
        <v>1968.02</v>
      </c>
      <c r="B1174" s="7">
        <v>90.75</v>
      </c>
      <c r="C1174" s="7">
        <v>2.94</v>
      </c>
      <c r="D1174" s="7">
        <v>5.40333</v>
      </c>
      <c r="E1174" s="7">
        <v>34.2</v>
      </c>
      <c r="F1174" s="7">
        <f t="shared" si="92"/>
        <v>1968.1249999999118</v>
      </c>
      <c r="G1174" s="7">
        <v>5.56</v>
      </c>
      <c r="H1174" s="7">
        <f t="shared" si="89"/>
        <v>626.0635526315789</v>
      </c>
      <c r="I1174" s="7">
        <f t="shared" si="90"/>
        <v>20.282389473684205</v>
      </c>
      <c r="J1174" s="7">
        <f t="shared" si="91"/>
        <v>37.27634133157895</v>
      </c>
      <c r="K1174" s="7">
        <f t="shared" si="88"/>
        <v>20.42499237621423</v>
      </c>
    </row>
    <row r="1175" spans="1:11" ht="12.75">
      <c r="A1175" s="2">
        <v>1968.03</v>
      </c>
      <c r="B1175" s="7">
        <v>89.09</v>
      </c>
      <c r="C1175" s="7">
        <v>2.95</v>
      </c>
      <c r="D1175" s="7">
        <v>5.44</v>
      </c>
      <c r="E1175" s="7">
        <v>34.3</v>
      </c>
      <c r="F1175" s="7">
        <f t="shared" si="92"/>
        <v>1968.208333333245</v>
      </c>
      <c r="G1175" s="7">
        <v>5.74</v>
      </c>
      <c r="H1175" s="7">
        <f t="shared" si="89"/>
        <v>612.8197206997086</v>
      </c>
      <c r="I1175" s="7">
        <f t="shared" si="90"/>
        <v>20.292043731778428</v>
      </c>
      <c r="J1175" s="7">
        <f t="shared" si="91"/>
        <v>37.41990437317784</v>
      </c>
      <c r="K1175" s="7">
        <f t="shared" si="88"/>
        <v>19.934711308295714</v>
      </c>
    </row>
    <row r="1176" spans="1:11" ht="12.75">
      <c r="A1176" s="2">
        <v>1968.04</v>
      </c>
      <c r="B1176" s="7">
        <v>95.67</v>
      </c>
      <c r="C1176" s="7">
        <v>2.96333</v>
      </c>
      <c r="D1176" s="7">
        <v>5.48333</v>
      </c>
      <c r="E1176" s="7">
        <v>34.4</v>
      </c>
      <c r="F1176" s="7">
        <f t="shared" si="92"/>
        <v>1968.2916666665783</v>
      </c>
      <c r="G1176" s="7">
        <v>5.64</v>
      </c>
      <c r="H1176" s="7">
        <f t="shared" si="89"/>
        <v>656.1682691860465</v>
      </c>
      <c r="I1176" s="7">
        <f t="shared" si="90"/>
        <v>20.32448120755814</v>
      </c>
      <c r="J1176" s="7">
        <f t="shared" si="91"/>
        <v>37.608311440116275</v>
      </c>
      <c r="K1176" s="7">
        <f t="shared" si="88"/>
        <v>21.27735601567175</v>
      </c>
    </row>
    <row r="1177" spans="1:11" ht="12.75">
      <c r="A1177" s="2">
        <v>1968.05</v>
      </c>
      <c r="B1177" s="7">
        <v>97.87</v>
      </c>
      <c r="C1177" s="7">
        <v>2.97667</v>
      </c>
      <c r="D1177" s="7">
        <v>5.52667</v>
      </c>
      <c r="E1177" s="7">
        <v>34.5</v>
      </c>
      <c r="F1177" s="7">
        <f t="shared" si="92"/>
        <v>1968.3749999999116</v>
      </c>
      <c r="G1177" s="7">
        <v>5.87</v>
      </c>
      <c r="H1177" s="7">
        <f t="shared" si="89"/>
        <v>669.3116539130434</v>
      </c>
      <c r="I1177" s="7">
        <f t="shared" si="90"/>
        <v>20.356799027826085</v>
      </c>
      <c r="J1177" s="7">
        <f t="shared" si="91"/>
        <v>37.79569468</v>
      </c>
      <c r="K1177" s="7">
        <f t="shared" si="88"/>
        <v>21.630227142779884</v>
      </c>
    </row>
    <row r="1178" spans="1:11" ht="12.75">
      <c r="A1178" s="2">
        <v>1968.06</v>
      </c>
      <c r="B1178" s="7">
        <v>100.5</v>
      </c>
      <c r="C1178" s="7">
        <v>2.99</v>
      </c>
      <c r="D1178" s="7">
        <v>5.57</v>
      </c>
      <c r="E1178" s="7">
        <v>34.7</v>
      </c>
      <c r="F1178" s="7">
        <f t="shared" si="92"/>
        <v>1968.4583333332448</v>
      </c>
      <c r="G1178" s="7">
        <v>5.72</v>
      </c>
      <c r="H1178" s="7">
        <f t="shared" si="89"/>
        <v>683.3362824207493</v>
      </c>
      <c r="I1178" s="7">
        <f t="shared" si="90"/>
        <v>20.33010432276657</v>
      </c>
      <c r="J1178" s="7">
        <f t="shared" si="91"/>
        <v>37.87246858789625</v>
      </c>
      <c r="K1178" s="7">
        <f t="shared" si="88"/>
        <v>22.004623431346545</v>
      </c>
    </row>
    <row r="1179" spans="1:11" ht="12.75">
      <c r="A1179" s="2">
        <v>1968.07</v>
      </c>
      <c r="B1179" s="7">
        <v>100.3</v>
      </c>
      <c r="C1179" s="7">
        <v>3.00333</v>
      </c>
      <c r="D1179" s="7">
        <v>5.6</v>
      </c>
      <c r="E1179" s="7">
        <v>34.9</v>
      </c>
      <c r="F1179" s="7">
        <f t="shared" si="92"/>
        <v>1968.541666666578</v>
      </c>
      <c r="G1179" s="7">
        <v>5.5</v>
      </c>
      <c r="H1179" s="7">
        <f t="shared" si="89"/>
        <v>678.0682349570201</v>
      </c>
      <c r="I1179" s="7">
        <f t="shared" si="90"/>
        <v>20.303715574212035</v>
      </c>
      <c r="J1179" s="7">
        <f t="shared" si="91"/>
        <v>37.858246418338105</v>
      </c>
      <c r="K1179" s="7">
        <f t="shared" si="88"/>
        <v>21.75353741567096</v>
      </c>
    </row>
    <row r="1180" spans="1:11" ht="12.75">
      <c r="A1180" s="2">
        <v>1968.08</v>
      </c>
      <c r="B1180" s="7">
        <v>98.11</v>
      </c>
      <c r="C1180" s="7">
        <v>3.01667</v>
      </c>
      <c r="D1180" s="7">
        <v>5.63</v>
      </c>
      <c r="E1180" s="7">
        <v>35</v>
      </c>
      <c r="F1180" s="7">
        <f t="shared" si="92"/>
        <v>1968.6249999999113</v>
      </c>
      <c r="G1180" s="7">
        <v>5.42</v>
      </c>
      <c r="H1180" s="7">
        <f t="shared" si="89"/>
        <v>661.3679194285714</v>
      </c>
      <c r="I1180" s="7">
        <f t="shared" si="90"/>
        <v>20.335631041714286</v>
      </c>
      <c r="J1180" s="7">
        <f t="shared" si="91"/>
        <v>37.952312571428564</v>
      </c>
      <c r="K1180" s="7">
        <f t="shared" si="88"/>
        <v>21.13776679361786</v>
      </c>
    </row>
    <row r="1181" spans="1:11" ht="12.75">
      <c r="A1181" s="2">
        <v>1968.09</v>
      </c>
      <c r="B1181" s="7">
        <v>101.3</v>
      </c>
      <c r="C1181" s="7">
        <v>3.03</v>
      </c>
      <c r="D1181" s="7">
        <v>5.66</v>
      </c>
      <c r="E1181" s="7">
        <v>35.1</v>
      </c>
      <c r="F1181" s="7">
        <f t="shared" si="92"/>
        <v>1968.7083333332446</v>
      </c>
      <c r="G1181" s="7">
        <v>5.46</v>
      </c>
      <c r="H1181" s="7">
        <f t="shared" si="89"/>
        <v>680.9264786324785</v>
      </c>
      <c r="I1181" s="7">
        <f t="shared" si="90"/>
        <v>20.367297435897434</v>
      </c>
      <c r="J1181" s="7">
        <f t="shared" si="91"/>
        <v>38.04584273504273</v>
      </c>
      <c r="K1181" s="7">
        <f t="shared" si="88"/>
        <v>21.680275633292933</v>
      </c>
    </row>
    <row r="1182" spans="1:11" ht="12.75">
      <c r="A1182" s="2">
        <v>1968.1</v>
      </c>
      <c r="B1182" s="7">
        <v>103.8</v>
      </c>
      <c r="C1182" s="7">
        <v>3.04333</v>
      </c>
      <c r="D1182" s="7">
        <v>5.69333</v>
      </c>
      <c r="E1182" s="7">
        <v>35.3</v>
      </c>
      <c r="F1182" s="7">
        <f t="shared" si="92"/>
        <v>1968.7916666665778</v>
      </c>
      <c r="G1182" s="7">
        <v>5.58</v>
      </c>
      <c r="H1182" s="7">
        <f t="shared" si="89"/>
        <v>693.7780283286119</v>
      </c>
      <c r="I1182" s="7">
        <f t="shared" si="90"/>
        <v>20.340996984135977</v>
      </c>
      <c r="J1182" s="7">
        <f t="shared" si="91"/>
        <v>38.05305647422096</v>
      </c>
      <c r="K1182" s="7">
        <f t="shared" si="88"/>
        <v>22.004606927956885</v>
      </c>
    </row>
    <row r="1183" spans="1:11" ht="12.75">
      <c r="A1183" s="2">
        <v>1968.11</v>
      </c>
      <c r="B1183" s="7">
        <v>105.4</v>
      </c>
      <c r="C1183" s="7">
        <v>3.05667</v>
      </c>
      <c r="D1183" s="7">
        <v>5.72667</v>
      </c>
      <c r="E1183" s="7">
        <v>35.4</v>
      </c>
      <c r="F1183" s="7">
        <f t="shared" si="92"/>
        <v>1968.874999999911</v>
      </c>
      <c r="G1183" s="7">
        <v>5.7</v>
      </c>
      <c r="H1183" s="7">
        <f t="shared" si="89"/>
        <v>702.4820677966102</v>
      </c>
      <c r="I1183" s="7">
        <f t="shared" si="90"/>
        <v>20.37244651016949</v>
      </c>
      <c r="J1183" s="7">
        <f t="shared" si="91"/>
        <v>38.16777023898305</v>
      </c>
      <c r="K1183" s="7">
        <f t="shared" si="88"/>
        <v>22.195529227158158</v>
      </c>
    </row>
    <row r="1184" spans="1:11" ht="12.75">
      <c r="A1184" s="2">
        <v>1968.12</v>
      </c>
      <c r="B1184" s="7">
        <v>106.5</v>
      </c>
      <c r="C1184" s="7">
        <v>3.07</v>
      </c>
      <c r="D1184" s="7">
        <v>5.76</v>
      </c>
      <c r="E1184" s="7">
        <v>35.5</v>
      </c>
      <c r="F1184" s="7">
        <f t="shared" si="92"/>
        <v>1968.9583333332444</v>
      </c>
      <c r="G1184" s="7">
        <v>6.03</v>
      </c>
      <c r="H1184" s="7">
        <f t="shared" si="89"/>
        <v>707.814</v>
      </c>
      <c r="I1184" s="7">
        <f t="shared" si="90"/>
        <v>20.403652394366194</v>
      </c>
      <c r="J1184" s="7">
        <f t="shared" si="91"/>
        <v>38.28177126760563</v>
      </c>
      <c r="K1184" s="7">
        <f t="shared" si="88"/>
        <v>22.27787299543489</v>
      </c>
    </row>
    <row r="1185" spans="1:11" ht="12.75">
      <c r="A1185" s="2">
        <v>1969.01</v>
      </c>
      <c r="B1185" s="7">
        <v>102</v>
      </c>
      <c r="C1185" s="7">
        <v>3.08</v>
      </c>
      <c r="D1185" s="7">
        <v>5.78</v>
      </c>
      <c r="E1185" s="7">
        <v>35.6</v>
      </c>
      <c r="F1185" s="7">
        <f t="shared" si="92"/>
        <v>1969.0416666665776</v>
      </c>
      <c r="G1185" s="7">
        <v>6.04</v>
      </c>
      <c r="H1185" s="7">
        <f t="shared" si="89"/>
        <v>676.0021348314606</v>
      </c>
      <c r="I1185" s="7">
        <f t="shared" si="90"/>
        <v>20.412613483146067</v>
      </c>
      <c r="J1185" s="7">
        <f t="shared" si="91"/>
        <v>38.306787640449436</v>
      </c>
      <c r="K1185" s="7">
        <f t="shared" si="88"/>
        <v>21.19496807284716</v>
      </c>
    </row>
    <row r="1186" spans="1:11" ht="12.75">
      <c r="A1186" s="2">
        <v>1969.02</v>
      </c>
      <c r="B1186" s="7">
        <v>101.5</v>
      </c>
      <c r="C1186" s="7">
        <v>3.09</v>
      </c>
      <c r="D1186" s="7">
        <v>5.8</v>
      </c>
      <c r="E1186" s="7">
        <v>35.8</v>
      </c>
      <c r="F1186" s="7">
        <f t="shared" si="92"/>
        <v>1969.1249999999109</v>
      </c>
      <c r="G1186" s="7">
        <v>6.19</v>
      </c>
      <c r="H1186" s="7">
        <f t="shared" si="89"/>
        <v>668.9303631284916</v>
      </c>
      <c r="I1186" s="7">
        <f t="shared" si="90"/>
        <v>20.364481005586594</v>
      </c>
      <c r="J1186" s="7">
        <f t="shared" si="91"/>
        <v>38.224592178770955</v>
      </c>
      <c r="K1186" s="7">
        <f t="shared" si="88"/>
        <v>20.895729901987245</v>
      </c>
    </row>
    <row r="1187" spans="1:11" ht="12.75">
      <c r="A1187" s="2">
        <v>1969.03</v>
      </c>
      <c r="B1187" s="7">
        <v>99.3</v>
      </c>
      <c r="C1187" s="7">
        <v>3.1</v>
      </c>
      <c r="D1187" s="7">
        <v>5.82</v>
      </c>
      <c r="E1187" s="7">
        <v>36.1</v>
      </c>
      <c r="F1187" s="7">
        <f t="shared" si="92"/>
        <v>1969.2083333332441</v>
      </c>
      <c r="G1187" s="7">
        <v>6.3</v>
      </c>
      <c r="H1187" s="7">
        <f t="shared" si="89"/>
        <v>648.9928919667589</v>
      </c>
      <c r="I1187" s="7">
        <f t="shared" si="90"/>
        <v>20.260603878116342</v>
      </c>
      <c r="J1187" s="7">
        <f t="shared" si="91"/>
        <v>38.037649861495844</v>
      </c>
      <c r="K1187" s="7">
        <f t="shared" si="88"/>
        <v>20.202287616481666</v>
      </c>
    </row>
    <row r="1188" spans="1:11" ht="12.75">
      <c r="A1188" s="2">
        <v>1969.04</v>
      </c>
      <c r="B1188" s="7">
        <v>101.3</v>
      </c>
      <c r="C1188" s="7">
        <v>3.11</v>
      </c>
      <c r="D1188" s="7">
        <v>5.82667</v>
      </c>
      <c r="E1188" s="7">
        <v>36.3</v>
      </c>
      <c r="F1188" s="7">
        <f t="shared" si="92"/>
        <v>1969.2916666665774</v>
      </c>
      <c r="G1188" s="7">
        <v>6.17</v>
      </c>
      <c r="H1188" s="7">
        <f t="shared" si="89"/>
        <v>658.4165123966942</v>
      </c>
      <c r="I1188" s="7">
        <f t="shared" si="90"/>
        <v>20.213971900826447</v>
      </c>
      <c r="J1188" s="7">
        <f t="shared" si="91"/>
        <v>37.87142882809918</v>
      </c>
      <c r="K1188" s="7">
        <f t="shared" si="88"/>
        <v>20.428608081932165</v>
      </c>
    </row>
    <row r="1189" spans="1:11" ht="12.75">
      <c r="A1189" s="2">
        <v>1969.05</v>
      </c>
      <c r="B1189" s="7">
        <v>104.6</v>
      </c>
      <c r="C1189" s="7">
        <v>3.12</v>
      </c>
      <c r="D1189" s="7">
        <v>5.83333</v>
      </c>
      <c r="E1189" s="7">
        <v>36.4</v>
      </c>
      <c r="F1189" s="7">
        <f t="shared" si="92"/>
        <v>1969.3749999999106</v>
      </c>
      <c r="G1189" s="7">
        <v>6.32</v>
      </c>
      <c r="H1189" s="7">
        <f t="shared" si="89"/>
        <v>677.9976593406592</v>
      </c>
      <c r="I1189" s="7">
        <f t="shared" si="90"/>
        <v>20.223257142857143</v>
      </c>
      <c r="J1189" s="7">
        <f t="shared" si="91"/>
        <v>37.810555317032964</v>
      </c>
      <c r="K1189" s="7">
        <f t="shared" si="88"/>
        <v>20.9722582719721</v>
      </c>
    </row>
    <row r="1190" spans="1:11" ht="12.75">
      <c r="A1190" s="2">
        <v>1969.06</v>
      </c>
      <c r="B1190" s="7">
        <v>99.14</v>
      </c>
      <c r="C1190" s="7">
        <v>3.13</v>
      </c>
      <c r="D1190" s="7">
        <v>5.84</v>
      </c>
      <c r="E1190" s="7">
        <v>36.6</v>
      </c>
      <c r="F1190" s="7">
        <f t="shared" si="92"/>
        <v>1969.458333333244</v>
      </c>
      <c r="G1190" s="7">
        <v>6.57</v>
      </c>
      <c r="H1190" s="7">
        <f t="shared" si="89"/>
        <v>639.0954459016393</v>
      </c>
      <c r="I1190" s="7">
        <f t="shared" si="90"/>
        <v>20.177211475409834</v>
      </c>
      <c r="J1190" s="7">
        <f t="shared" si="91"/>
        <v>37.64693770491803</v>
      </c>
      <c r="K1190" s="7">
        <f t="shared" si="88"/>
        <v>19.71334158375764</v>
      </c>
    </row>
    <row r="1191" spans="1:11" ht="12.75">
      <c r="A1191" s="2">
        <v>1969.07</v>
      </c>
      <c r="B1191" s="7">
        <v>94.71</v>
      </c>
      <c r="C1191" s="7">
        <v>3.13667</v>
      </c>
      <c r="D1191" s="7">
        <v>5.85667</v>
      </c>
      <c r="E1191" s="7">
        <v>36.8</v>
      </c>
      <c r="F1191" s="7">
        <f t="shared" si="92"/>
        <v>1969.5416666665772</v>
      </c>
      <c r="G1191" s="7">
        <v>6.72</v>
      </c>
      <c r="H1191" s="7">
        <f t="shared" si="89"/>
        <v>607.2197820652174</v>
      </c>
      <c r="I1191" s="7">
        <f t="shared" si="90"/>
        <v>20.110316479891306</v>
      </c>
      <c r="J1191" s="7">
        <f t="shared" si="91"/>
        <v>37.54921213206522</v>
      </c>
      <c r="K1191" s="7">
        <f t="shared" si="88"/>
        <v>18.681708207192766</v>
      </c>
    </row>
    <row r="1192" spans="1:11" ht="12.75">
      <c r="A1192" s="2">
        <v>1969.08</v>
      </c>
      <c r="B1192" s="7">
        <v>94.18</v>
      </c>
      <c r="C1192" s="7">
        <v>3.14333</v>
      </c>
      <c r="D1192" s="7">
        <v>5.87333</v>
      </c>
      <c r="E1192" s="7">
        <v>37</v>
      </c>
      <c r="F1192" s="7">
        <f t="shared" si="92"/>
        <v>1969.6249999999104</v>
      </c>
      <c r="G1192" s="7">
        <v>6.69</v>
      </c>
      <c r="H1192" s="7">
        <f t="shared" si="89"/>
        <v>600.5578605405406</v>
      </c>
      <c r="I1192" s="7">
        <f t="shared" si="90"/>
        <v>20.044080906486485</v>
      </c>
      <c r="J1192" s="7">
        <f t="shared" si="91"/>
        <v>37.452479284864864</v>
      </c>
      <c r="K1192" s="7">
        <f t="shared" si="88"/>
        <v>18.42951559020775</v>
      </c>
    </row>
    <row r="1193" spans="1:11" ht="12.75">
      <c r="A1193" s="2">
        <v>1969.09</v>
      </c>
      <c r="B1193" s="7">
        <v>94.51</v>
      </c>
      <c r="C1193" s="7">
        <v>3.15</v>
      </c>
      <c r="D1193" s="7">
        <v>5.89</v>
      </c>
      <c r="E1193" s="7">
        <v>37.1</v>
      </c>
      <c r="F1193" s="7">
        <f t="shared" si="92"/>
        <v>1969.7083333332437</v>
      </c>
      <c r="G1193" s="7">
        <v>7.16</v>
      </c>
      <c r="H1193" s="7">
        <f t="shared" si="89"/>
        <v>601.0377460916442</v>
      </c>
      <c r="I1193" s="7">
        <f t="shared" si="90"/>
        <v>20.032471698113202</v>
      </c>
      <c r="J1193" s="7">
        <f t="shared" si="91"/>
        <v>37.457542318059296</v>
      </c>
      <c r="K1193" s="7">
        <f t="shared" si="88"/>
        <v>18.39804634467698</v>
      </c>
    </row>
    <row r="1194" spans="1:11" ht="12.75">
      <c r="A1194" s="2">
        <v>1969.1</v>
      </c>
      <c r="B1194" s="7">
        <v>95.52</v>
      </c>
      <c r="C1194" s="7">
        <v>3.15333</v>
      </c>
      <c r="D1194" s="7">
        <v>5.85333</v>
      </c>
      <c r="E1194" s="7">
        <v>37.3</v>
      </c>
      <c r="F1194" s="7">
        <f t="shared" si="92"/>
        <v>1969.791666666577</v>
      </c>
      <c r="G1194" s="7">
        <v>7.1</v>
      </c>
      <c r="H1194" s="7">
        <f t="shared" si="89"/>
        <v>604.2036932975872</v>
      </c>
      <c r="I1194" s="7">
        <f t="shared" si="90"/>
        <v>19.946122615013405</v>
      </c>
      <c r="J1194" s="7">
        <f t="shared" si="91"/>
        <v>37.02474459892761</v>
      </c>
      <c r="K1194" s="7">
        <f t="shared" si="88"/>
        <v>18.448662031815363</v>
      </c>
    </row>
    <row r="1195" spans="1:11" ht="12.75">
      <c r="A1195" s="2">
        <v>1969.11</v>
      </c>
      <c r="B1195" s="7">
        <v>96.21</v>
      </c>
      <c r="C1195" s="7">
        <v>3.15667</v>
      </c>
      <c r="D1195" s="7">
        <v>5.81667</v>
      </c>
      <c r="E1195" s="7">
        <v>37.5</v>
      </c>
      <c r="F1195" s="7">
        <f t="shared" si="92"/>
        <v>1969.8749999999102</v>
      </c>
      <c r="G1195" s="7">
        <v>7.14</v>
      </c>
      <c r="H1195" s="7">
        <f t="shared" si="89"/>
        <v>605.3225328</v>
      </c>
      <c r="I1195" s="7">
        <f t="shared" si="90"/>
        <v>19.8607575056</v>
      </c>
      <c r="J1195" s="7">
        <f t="shared" si="91"/>
        <v>36.596626305600005</v>
      </c>
      <c r="K1195" s="7">
        <f t="shared" si="88"/>
        <v>18.437760084691046</v>
      </c>
    </row>
    <row r="1196" spans="1:11" ht="12.75">
      <c r="A1196" s="2">
        <v>1969.12</v>
      </c>
      <c r="B1196" s="7">
        <v>91.11</v>
      </c>
      <c r="C1196" s="7">
        <v>3.16</v>
      </c>
      <c r="D1196" s="7">
        <v>5.78</v>
      </c>
      <c r="E1196" s="7">
        <v>37.7</v>
      </c>
      <c r="F1196" s="7">
        <f t="shared" si="92"/>
        <v>1969.9583333332434</v>
      </c>
      <c r="G1196" s="7">
        <v>7.65</v>
      </c>
      <c r="H1196" s="7">
        <f t="shared" si="89"/>
        <v>570.1939305039788</v>
      </c>
      <c r="I1196" s="7">
        <f t="shared" si="90"/>
        <v>19.776235543766578</v>
      </c>
      <c r="J1196" s="7">
        <f t="shared" si="91"/>
        <v>36.172987798408485</v>
      </c>
      <c r="K1196" s="7">
        <f t="shared" si="88"/>
        <v>17.326929913742692</v>
      </c>
    </row>
    <row r="1197" spans="1:11" ht="12.75">
      <c r="A1197" s="2">
        <v>1970.01</v>
      </c>
      <c r="B1197" s="7">
        <v>90.31</v>
      </c>
      <c r="C1197" s="7">
        <v>3.16333</v>
      </c>
      <c r="D1197" s="7">
        <v>5.73</v>
      </c>
      <c r="E1197" s="7">
        <v>37.8</v>
      </c>
      <c r="F1197" s="7">
        <f t="shared" si="92"/>
        <v>1970.0416666665767</v>
      </c>
      <c r="G1197" s="7">
        <v>7.79</v>
      </c>
      <c r="H1197" s="7">
        <f t="shared" si="89"/>
        <v>563.6920841269841</v>
      </c>
      <c r="I1197" s="7">
        <f t="shared" si="90"/>
        <v>19.744702474603177</v>
      </c>
      <c r="J1197" s="7">
        <f t="shared" si="91"/>
        <v>35.76520476190476</v>
      </c>
      <c r="K1197" s="7">
        <f t="shared" si="88"/>
        <v>17.090541395140214</v>
      </c>
    </row>
    <row r="1198" spans="1:11" ht="12.75">
      <c r="A1198" s="2">
        <v>1970.02</v>
      </c>
      <c r="B1198" s="7">
        <v>87.16</v>
      </c>
      <c r="C1198" s="7">
        <v>3.16667</v>
      </c>
      <c r="D1198" s="7">
        <v>5.68</v>
      </c>
      <c r="E1198" s="7">
        <v>38</v>
      </c>
      <c r="F1198" s="7">
        <f t="shared" si="92"/>
        <v>1970.12499999991</v>
      </c>
      <c r="G1198" s="7">
        <v>7.24</v>
      </c>
      <c r="H1198" s="7">
        <f t="shared" si="89"/>
        <v>541.1672652631578</v>
      </c>
      <c r="I1198" s="7">
        <f t="shared" si="90"/>
        <v>19.661520696315787</v>
      </c>
      <c r="J1198" s="7">
        <f t="shared" si="91"/>
        <v>35.26652210526316</v>
      </c>
      <c r="K1198" s="7">
        <f t="shared" si="88"/>
        <v>16.372586787159854</v>
      </c>
    </row>
    <row r="1199" spans="1:11" ht="12.75">
      <c r="A1199" s="2">
        <v>1970.03</v>
      </c>
      <c r="B1199" s="7">
        <v>88.65</v>
      </c>
      <c r="C1199" s="7">
        <v>3.17</v>
      </c>
      <c r="D1199" s="7">
        <v>5.63</v>
      </c>
      <c r="E1199" s="7">
        <v>38.2</v>
      </c>
      <c r="F1199" s="7">
        <f t="shared" si="92"/>
        <v>1970.2083333332432</v>
      </c>
      <c r="G1199" s="7">
        <v>7.07</v>
      </c>
      <c r="H1199" s="7">
        <f t="shared" si="89"/>
        <v>547.5367460732983</v>
      </c>
      <c r="I1199" s="7">
        <f t="shared" si="90"/>
        <v>19.579148167539266</v>
      </c>
      <c r="J1199" s="7">
        <f t="shared" si="91"/>
        <v>34.773061256544494</v>
      </c>
      <c r="K1199" s="7">
        <f t="shared" si="88"/>
        <v>16.531690813943616</v>
      </c>
    </row>
    <row r="1200" spans="1:11" ht="12.75">
      <c r="A1200" s="2">
        <v>1970.04</v>
      </c>
      <c r="B1200" s="7">
        <v>85.95</v>
      </c>
      <c r="C1200" s="7">
        <v>3.17333</v>
      </c>
      <c r="D1200" s="7">
        <v>5.59333</v>
      </c>
      <c r="E1200" s="7">
        <v>38.5</v>
      </c>
      <c r="F1200" s="7">
        <f t="shared" si="92"/>
        <v>1970.2916666665765</v>
      </c>
      <c r="G1200" s="7">
        <v>7.39</v>
      </c>
      <c r="H1200" s="7">
        <f t="shared" si="89"/>
        <v>526.7239246753247</v>
      </c>
      <c r="I1200" s="7">
        <f t="shared" si="90"/>
        <v>19.44699048155844</v>
      </c>
      <c r="J1200" s="7">
        <f t="shared" si="91"/>
        <v>34.27737905298701</v>
      </c>
      <c r="K1200" s="7">
        <f t="shared" si="88"/>
        <v>15.87306781935406</v>
      </c>
    </row>
    <row r="1201" spans="1:11" ht="12.75">
      <c r="A1201" s="2">
        <v>1970.05</v>
      </c>
      <c r="B1201" s="7">
        <v>76.06</v>
      </c>
      <c r="C1201" s="7">
        <v>3.17667</v>
      </c>
      <c r="D1201" s="7">
        <v>5.55667</v>
      </c>
      <c r="E1201" s="7">
        <v>38.6</v>
      </c>
      <c r="F1201" s="7">
        <f t="shared" si="92"/>
        <v>1970.3749999999097</v>
      </c>
      <c r="G1201" s="7">
        <v>7.91</v>
      </c>
      <c r="H1201" s="7">
        <f t="shared" si="89"/>
        <v>464.9078829015544</v>
      </c>
      <c r="I1201" s="7">
        <f t="shared" si="90"/>
        <v>19.417025037823834</v>
      </c>
      <c r="J1201" s="7">
        <f t="shared" si="91"/>
        <v>33.96449757668393</v>
      </c>
      <c r="K1201" s="7">
        <f t="shared" si="88"/>
        <v>13.983836060789194</v>
      </c>
    </row>
    <row r="1202" spans="1:11" ht="12.75">
      <c r="A1202" s="2">
        <v>1970.06</v>
      </c>
      <c r="B1202" s="7">
        <v>75.59</v>
      </c>
      <c r="C1202" s="7">
        <v>3.18</v>
      </c>
      <c r="D1202" s="7">
        <v>5.52</v>
      </c>
      <c r="E1202" s="7">
        <v>38.8</v>
      </c>
      <c r="F1202" s="7">
        <f t="shared" si="92"/>
        <v>1970.458333333243</v>
      </c>
      <c r="G1202" s="7">
        <v>7.84</v>
      </c>
      <c r="H1202" s="7">
        <f t="shared" si="89"/>
        <v>459.65343865979384</v>
      </c>
      <c r="I1202" s="7">
        <f t="shared" si="90"/>
        <v>19.337186597938146</v>
      </c>
      <c r="J1202" s="7">
        <f t="shared" si="91"/>
        <v>33.56643711340206</v>
      </c>
      <c r="K1202" s="7">
        <f t="shared" si="88"/>
        <v>13.799691797725185</v>
      </c>
    </row>
    <row r="1203" spans="1:11" ht="12.75">
      <c r="A1203" s="2">
        <v>1970.07</v>
      </c>
      <c r="B1203" s="7">
        <v>75.72</v>
      </c>
      <c r="C1203" s="7">
        <v>3.18333</v>
      </c>
      <c r="D1203" s="7">
        <v>5.46667</v>
      </c>
      <c r="E1203" s="7">
        <v>39</v>
      </c>
      <c r="F1203" s="7">
        <f t="shared" si="92"/>
        <v>1970.5416666665762</v>
      </c>
      <c r="G1203" s="7">
        <v>7.46</v>
      </c>
      <c r="H1203" s="7">
        <f t="shared" si="89"/>
        <v>458.08270153846155</v>
      </c>
      <c r="I1203" s="7">
        <f t="shared" si="90"/>
        <v>19.258167013846155</v>
      </c>
      <c r="J1203" s="7">
        <f t="shared" si="91"/>
        <v>33.07167144769231</v>
      </c>
      <c r="K1203" s="7">
        <f t="shared" si="88"/>
        <v>13.72649974435977</v>
      </c>
    </row>
    <row r="1204" spans="1:11" ht="12.75">
      <c r="A1204" s="2">
        <v>1970.08</v>
      </c>
      <c r="B1204" s="7">
        <v>77.92</v>
      </c>
      <c r="C1204" s="7">
        <v>3.18667</v>
      </c>
      <c r="D1204" s="7">
        <v>5.41333</v>
      </c>
      <c r="E1204" s="7">
        <v>39</v>
      </c>
      <c r="F1204" s="7">
        <f t="shared" si="92"/>
        <v>1970.6249999999095</v>
      </c>
      <c r="G1204" s="7">
        <v>7.53</v>
      </c>
      <c r="H1204" s="7">
        <f t="shared" si="89"/>
        <v>471.39202461538457</v>
      </c>
      <c r="I1204" s="7">
        <f t="shared" si="90"/>
        <v>19.278372986153844</v>
      </c>
      <c r="J1204" s="7">
        <f t="shared" si="91"/>
        <v>32.748980859999996</v>
      </c>
      <c r="K1204" s="7">
        <f t="shared" si="88"/>
        <v>14.10045651681545</v>
      </c>
    </row>
    <row r="1205" spans="1:11" ht="12.75">
      <c r="A1205" s="2">
        <v>1970.09</v>
      </c>
      <c r="B1205" s="7">
        <v>82.58</v>
      </c>
      <c r="C1205" s="7">
        <v>3.19</v>
      </c>
      <c r="D1205" s="7">
        <v>5.36</v>
      </c>
      <c r="E1205" s="7">
        <v>39.2</v>
      </c>
      <c r="F1205" s="7">
        <f t="shared" si="92"/>
        <v>1970.7083333332428</v>
      </c>
      <c r="G1205" s="7">
        <v>7.39</v>
      </c>
      <c r="H1205" s="7">
        <f t="shared" si="89"/>
        <v>497.03469489795907</v>
      </c>
      <c r="I1205" s="7">
        <f t="shared" si="90"/>
        <v>19.20005663265306</v>
      </c>
      <c r="J1205" s="7">
        <f t="shared" si="91"/>
        <v>32.26091020408163</v>
      </c>
      <c r="K1205" s="7">
        <f t="shared" si="88"/>
        <v>14.842661145242229</v>
      </c>
    </row>
    <row r="1206" spans="1:11" ht="12.75">
      <c r="A1206" s="2">
        <v>1970.1</v>
      </c>
      <c r="B1206" s="7">
        <v>84.37</v>
      </c>
      <c r="C1206" s="7">
        <v>3.17333</v>
      </c>
      <c r="D1206" s="7">
        <v>5.28333</v>
      </c>
      <c r="E1206" s="7">
        <v>39.4</v>
      </c>
      <c r="F1206" s="7">
        <f t="shared" si="92"/>
        <v>1970.791666666576</v>
      </c>
      <c r="G1206" s="7">
        <v>7.33</v>
      </c>
      <c r="H1206" s="7">
        <f t="shared" si="89"/>
        <v>505.23068680203045</v>
      </c>
      <c r="I1206" s="7">
        <f t="shared" si="90"/>
        <v>19.002769886802028</v>
      </c>
      <c r="J1206" s="7">
        <f t="shared" si="91"/>
        <v>31.63802826243655</v>
      </c>
      <c r="K1206" s="7">
        <f t="shared" si="88"/>
        <v>15.064185404089637</v>
      </c>
    </row>
    <row r="1207" spans="1:11" ht="12.75">
      <c r="A1207" s="2">
        <v>1970.11</v>
      </c>
      <c r="B1207" s="7">
        <v>84.28</v>
      </c>
      <c r="C1207" s="7">
        <v>3.15667</v>
      </c>
      <c r="D1207" s="7">
        <v>5.20667</v>
      </c>
      <c r="E1207" s="7">
        <v>39.6</v>
      </c>
      <c r="F1207" s="7">
        <f t="shared" si="92"/>
        <v>1970.8749999999093</v>
      </c>
      <c r="G1207" s="7">
        <v>6.84</v>
      </c>
      <c r="H1207" s="7">
        <f t="shared" si="89"/>
        <v>502.14279393939387</v>
      </c>
      <c r="I1207" s="7">
        <f t="shared" si="90"/>
        <v>18.807535516666665</v>
      </c>
      <c r="J1207" s="7">
        <f t="shared" si="91"/>
        <v>31.02149763787878</v>
      </c>
      <c r="K1207" s="7">
        <f t="shared" si="88"/>
        <v>14.950761908791735</v>
      </c>
    </row>
    <row r="1208" spans="1:11" ht="12.75">
      <c r="A1208" s="2">
        <v>1970.12</v>
      </c>
      <c r="B1208" s="7">
        <v>90.05</v>
      </c>
      <c r="C1208" s="7">
        <v>3.14</v>
      </c>
      <c r="D1208" s="7">
        <v>5.13</v>
      </c>
      <c r="E1208" s="7">
        <v>39.8</v>
      </c>
      <c r="F1208" s="7">
        <f t="shared" si="92"/>
        <v>1970.9583333332425</v>
      </c>
      <c r="G1208" s="7">
        <v>6.39</v>
      </c>
      <c r="H1208" s="7">
        <f t="shared" si="89"/>
        <v>533.8245452261307</v>
      </c>
      <c r="I1208" s="7">
        <f t="shared" si="90"/>
        <v>18.614204020100505</v>
      </c>
      <c r="J1208" s="7">
        <f t="shared" si="91"/>
        <v>30.411104020100506</v>
      </c>
      <c r="K1208" s="7">
        <f t="shared" si="88"/>
        <v>15.873840687205748</v>
      </c>
    </row>
    <row r="1209" spans="1:11" ht="12.75">
      <c r="A1209" s="2">
        <v>1971.01</v>
      </c>
      <c r="B1209" s="7">
        <v>93.49</v>
      </c>
      <c r="C1209" s="7">
        <v>3.13</v>
      </c>
      <c r="D1209" s="7">
        <v>5.16</v>
      </c>
      <c r="E1209" s="7">
        <v>39.8</v>
      </c>
      <c r="F1209" s="7">
        <f t="shared" si="92"/>
        <v>1971.0416666665758</v>
      </c>
      <c r="G1209" s="7">
        <v>6.24</v>
      </c>
      <c r="H1209" s="7">
        <f t="shared" si="89"/>
        <v>554.2171763819094</v>
      </c>
      <c r="I1209" s="7">
        <f t="shared" si="90"/>
        <v>18.55492311557789</v>
      </c>
      <c r="J1209" s="7">
        <f t="shared" si="91"/>
        <v>30.588946733668347</v>
      </c>
      <c r="K1209" s="7">
        <f t="shared" si="88"/>
        <v>16.46179394349194</v>
      </c>
    </row>
    <row r="1210" spans="1:11" ht="12.75">
      <c r="A1210" s="2">
        <v>1971.02</v>
      </c>
      <c r="B1210" s="7">
        <v>97.11</v>
      </c>
      <c r="C1210" s="7">
        <v>3.12</v>
      </c>
      <c r="D1210" s="7">
        <v>5.19</v>
      </c>
      <c r="E1210" s="7">
        <v>39.9</v>
      </c>
      <c r="F1210" s="7">
        <f t="shared" si="92"/>
        <v>1971.124999999909</v>
      </c>
      <c r="G1210" s="7">
        <v>6.11</v>
      </c>
      <c r="H1210" s="7">
        <f t="shared" si="89"/>
        <v>574.2340646616541</v>
      </c>
      <c r="I1210" s="7">
        <f t="shared" si="90"/>
        <v>18.449287218045114</v>
      </c>
      <c r="J1210" s="7">
        <f t="shared" si="91"/>
        <v>30.68967969924812</v>
      </c>
      <c r="K1210" s="7">
        <f t="shared" si="88"/>
        <v>17.034534781502128</v>
      </c>
    </row>
    <row r="1211" spans="1:11" ht="12.75">
      <c r="A1211" s="2">
        <v>1971.03</v>
      </c>
      <c r="B1211" s="7">
        <v>99.6</v>
      </c>
      <c r="C1211" s="7">
        <v>3.11</v>
      </c>
      <c r="D1211" s="7">
        <v>5.22</v>
      </c>
      <c r="E1211" s="7">
        <v>40</v>
      </c>
      <c r="F1211" s="7">
        <f t="shared" si="92"/>
        <v>1971.2083333332423</v>
      </c>
      <c r="G1211" s="7">
        <v>5.7</v>
      </c>
      <c r="H1211" s="7">
        <f t="shared" si="89"/>
        <v>587.4856199999999</v>
      </c>
      <c r="I1211" s="7">
        <f t="shared" si="90"/>
        <v>18.3441795</v>
      </c>
      <c r="J1211" s="7">
        <f t="shared" si="91"/>
        <v>30.789908999999994</v>
      </c>
      <c r="K1211" s="7">
        <f t="shared" si="88"/>
        <v>17.402902607188878</v>
      </c>
    </row>
    <row r="1212" spans="1:11" ht="12.75">
      <c r="A1212" s="2">
        <v>1971.04</v>
      </c>
      <c r="B1212" s="7">
        <v>103</v>
      </c>
      <c r="C1212" s="7">
        <v>3.10667</v>
      </c>
      <c r="D1212" s="7">
        <v>5.25333</v>
      </c>
      <c r="E1212" s="7">
        <v>40.1</v>
      </c>
      <c r="F1212" s="7">
        <f t="shared" si="92"/>
        <v>1971.2916666665756</v>
      </c>
      <c r="G1212" s="7">
        <v>5.83</v>
      </c>
      <c r="H1212" s="7">
        <f t="shared" si="89"/>
        <v>606.0252867830424</v>
      </c>
      <c r="I1212" s="7">
        <f t="shared" si="90"/>
        <v>18.27884056009975</v>
      </c>
      <c r="J1212" s="7">
        <f t="shared" si="91"/>
        <v>30.909231260349124</v>
      </c>
      <c r="K1212" s="7">
        <f t="shared" si="88"/>
        <v>17.924110447959613</v>
      </c>
    </row>
    <row r="1213" spans="1:11" ht="12.75">
      <c r="A1213" s="2">
        <v>1971.05</v>
      </c>
      <c r="B1213" s="7">
        <v>101.6</v>
      </c>
      <c r="C1213" s="7">
        <v>3.10333</v>
      </c>
      <c r="D1213" s="7">
        <v>5.28667</v>
      </c>
      <c r="E1213" s="7">
        <v>40.3</v>
      </c>
      <c r="F1213" s="7">
        <f t="shared" si="92"/>
        <v>1971.3749999999088</v>
      </c>
      <c r="G1213" s="7">
        <v>6.39</v>
      </c>
      <c r="H1213" s="7">
        <f t="shared" si="89"/>
        <v>594.8213598014888</v>
      </c>
      <c r="I1213" s="7">
        <f t="shared" si="90"/>
        <v>18.168572544416875</v>
      </c>
      <c r="J1213" s="7">
        <f t="shared" si="91"/>
        <v>30.95102596674938</v>
      </c>
      <c r="K1213" s="7">
        <f t="shared" si="88"/>
        <v>17.564153279699383</v>
      </c>
    </row>
    <row r="1214" spans="1:11" ht="12.75">
      <c r="A1214" s="2">
        <v>1971.06</v>
      </c>
      <c r="B1214" s="7">
        <v>99.72</v>
      </c>
      <c r="C1214" s="7">
        <v>3.1</v>
      </c>
      <c r="D1214" s="7">
        <v>5.32</v>
      </c>
      <c r="E1214" s="7">
        <v>40.6</v>
      </c>
      <c r="F1214" s="7">
        <f t="shared" si="92"/>
        <v>1971.458333333242</v>
      </c>
      <c r="G1214" s="7">
        <v>6.52</v>
      </c>
      <c r="H1214" s="7">
        <f t="shared" si="89"/>
        <v>579.5009201970443</v>
      </c>
      <c r="I1214" s="7">
        <f t="shared" si="90"/>
        <v>18.014970443349753</v>
      </c>
      <c r="J1214" s="7">
        <f t="shared" si="91"/>
        <v>30.91601379310345</v>
      </c>
      <c r="K1214" s="7">
        <f t="shared" si="88"/>
        <v>17.083166880070703</v>
      </c>
    </row>
    <row r="1215" spans="1:11" ht="12.75">
      <c r="A1215" s="2">
        <v>1971.07</v>
      </c>
      <c r="B1215" s="7">
        <v>99</v>
      </c>
      <c r="C1215" s="7">
        <v>3.09667</v>
      </c>
      <c r="D1215" s="7">
        <v>5.35667</v>
      </c>
      <c r="E1215" s="7">
        <v>40.7</v>
      </c>
      <c r="F1215" s="7">
        <f t="shared" si="92"/>
        <v>1971.5416666665753</v>
      </c>
      <c r="G1215" s="7">
        <v>6.73</v>
      </c>
      <c r="H1215" s="7">
        <f t="shared" si="89"/>
        <v>573.9032432432431</v>
      </c>
      <c r="I1215" s="7">
        <f t="shared" si="90"/>
        <v>17.951403598525797</v>
      </c>
      <c r="J1215" s="7">
        <f t="shared" si="91"/>
        <v>31.05262915135135</v>
      </c>
      <c r="K1215" s="7">
        <f t="shared" si="88"/>
        <v>16.889414708693355</v>
      </c>
    </row>
    <row r="1216" spans="1:11" ht="12.75">
      <c r="A1216" s="2">
        <v>1971.08</v>
      </c>
      <c r="B1216" s="7">
        <v>97.24</v>
      </c>
      <c r="C1216" s="7">
        <v>3.09333</v>
      </c>
      <c r="D1216" s="7">
        <v>5.39333</v>
      </c>
      <c r="E1216" s="7">
        <v>40.8</v>
      </c>
      <c r="F1216" s="7">
        <f t="shared" si="92"/>
        <v>1971.6249999999086</v>
      </c>
      <c r="G1216" s="7">
        <v>6.58</v>
      </c>
      <c r="H1216" s="7">
        <f t="shared" si="89"/>
        <v>562.3189</v>
      </c>
      <c r="I1216" s="7">
        <f t="shared" si="90"/>
        <v>17.888090527941177</v>
      </c>
      <c r="J1216" s="7">
        <f t="shared" si="91"/>
        <v>31.188516998529412</v>
      </c>
      <c r="K1216" s="7">
        <f t="shared" si="88"/>
        <v>16.519449443051563</v>
      </c>
    </row>
    <row r="1217" spans="1:11" ht="12.75">
      <c r="A1217" s="2">
        <v>1971.09</v>
      </c>
      <c r="B1217" s="7">
        <v>99.4</v>
      </c>
      <c r="C1217" s="7">
        <v>3.09</v>
      </c>
      <c r="D1217" s="7">
        <v>5.43</v>
      </c>
      <c r="E1217" s="7">
        <v>40.8</v>
      </c>
      <c r="F1217" s="7">
        <f t="shared" si="92"/>
        <v>1971.7083333332419</v>
      </c>
      <c r="G1217" s="7">
        <v>6.14</v>
      </c>
      <c r="H1217" s="7">
        <f t="shared" si="89"/>
        <v>574.8097352941177</v>
      </c>
      <c r="I1217" s="7">
        <f t="shared" si="90"/>
        <v>17.86883382352941</v>
      </c>
      <c r="J1217" s="7">
        <f t="shared" si="91"/>
        <v>31.400572058823528</v>
      </c>
      <c r="K1217" s="7">
        <f aca="true" t="shared" si="93" ref="K1217:K1280">H1217/AVERAGE(J1097:J1216)</f>
        <v>16.856792547836</v>
      </c>
    </row>
    <row r="1218" spans="1:11" ht="12.75">
      <c r="A1218" s="2">
        <v>1971.1</v>
      </c>
      <c r="B1218" s="7">
        <v>97.29</v>
      </c>
      <c r="C1218" s="7">
        <v>3.08333</v>
      </c>
      <c r="D1218" s="7">
        <v>5.52</v>
      </c>
      <c r="E1218" s="7">
        <v>40.9</v>
      </c>
      <c r="F1218" s="7">
        <f t="shared" si="92"/>
        <v>1971.791666666575</v>
      </c>
      <c r="G1218" s="7">
        <v>5.93</v>
      </c>
      <c r="H1218" s="7">
        <f t="shared" si="89"/>
        <v>561.2324699266503</v>
      </c>
      <c r="I1218" s="7">
        <f t="shared" si="90"/>
        <v>17.786667812713937</v>
      </c>
      <c r="J1218" s="7">
        <f t="shared" si="91"/>
        <v>31.84297701711491</v>
      </c>
      <c r="K1218" s="7">
        <f t="shared" si="93"/>
        <v>16.42886270915947</v>
      </c>
    </row>
    <row r="1219" spans="1:11" ht="12.75">
      <c r="A1219" s="2">
        <v>1971.11</v>
      </c>
      <c r="B1219" s="7">
        <v>92.78</v>
      </c>
      <c r="C1219" s="7">
        <v>3.07667</v>
      </c>
      <c r="D1219" s="7">
        <v>5.61</v>
      </c>
      <c r="E1219" s="7">
        <v>40.9</v>
      </c>
      <c r="F1219" s="7">
        <f t="shared" si="92"/>
        <v>1971.8749999999084</v>
      </c>
      <c r="G1219" s="7">
        <v>5.81</v>
      </c>
      <c r="H1219" s="7">
        <f t="shared" si="89"/>
        <v>535.2158347188264</v>
      </c>
      <c r="I1219" s="7">
        <f t="shared" si="90"/>
        <v>17.748248568704156</v>
      </c>
      <c r="J1219" s="7">
        <f t="shared" si="91"/>
        <v>32.36215599022005</v>
      </c>
      <c r="K1219" s="7">
        <f t="shared" si="93"/>
        <v>15.638712654326644</v>
      </c>
    </row>
    <row r="1220" spans="1:11" ht="12.75">
      <c r="A1220" s="2">
        <v>1971.12</v>
      </c>
      <c r="B1220" s="7">
        <v>99.17</v>
      </c>
      <c r="C1220" s="7">
        <v>3.07</v>
      </c>
      <c r="D1220" s="7">
        <v>5.7</v>
      </c>
      <c r="E1220" s="7">
        <v>41.1</v>
      </c>
      <c r="F1220" s="7">
        <f t="shared" si="92"/>
        <v>1971.9583333332416</v>
      </c>
      <c r="G1220" s="7">
        <v>5.93</v>
      </c>
      <c r="H1220" s="7">
        <f t="shared" si="89"/>
        <v>569.2937094890511</v>
      </c>
      <c r="I1220" s="7">
        <f t="shared" si="90"/>
        <v>17.623592700729922</v>
      </c>
      <c r="J1220" s="7">
        <f t="shared" si="91"/>
        <v>32.721328467153285</v>
      </c>
      <c r="K1220" s="7">
        <f t="shared" si="93"/>
        <v>16.603557212925338</v>
      </c>
    </row>
    <row r="1221" spans="1:11" ht="12.75">
      <c r="A1221" s="2">
        <v>1972.01</v>
      </c>
      <c r="B1221" s="7">
        <v>103.3</v>
      </c>
      <c r="C1221" s="7">
        <v>3.07</v>
      </c>
      <c r="D1221" s="7">
        <v>5.73667</v>
      </c>
      <c r="E1221" s="7">
        <v>41.1</v>
      </c>
      <c r="F1221" s="7">
        <f t="shared" si="92"/>
        <v>1972.0416666665749</v>
      </c>
      <c r="G1221" s="7">
        <v>5.95</v>
      </c>
      <c r="H1221" s="7">
        <f t="shared" si="89"/>
        <v>593.0023211678831</v>
      </c>
      <c r="I1221" s="7">
        <f t="shared" si="90"/>
        <v>17.623592700729922</v>
      </c>
      <c r="J1221" s="7">
        <f t="shared" si="91"/>
        <v>32.93183568029197</v>
      </c>
      <c r="K1221" s="7">
        <f t="shared" si="93"/>
        <v>17.262996797035175</v>
      </c>
    </row>
    <row r="1222" spans="1:11" ht="12.75">
      <c r="A1222" s="2">
        <v>1972.02</v>
      </c>
      <c r="B1222" s="7">
        <v>105.2</v>
      </c>
      <c r="C1222" s="7">
        <v>3.07</v>
      </c>
      <c r="D1222" s="7">
        <v>5.77333</v>
      </c>
      <c r="E1222" s="7">
        <v>41.3</v>
      </c>
      <c r="F1222" s="7">
        <f t="shared" si="92"/>
        <v>1972.1249999999081</v>
      </c>
      <c r="G1222" s="7">
        <v>6.08</v>
      </c>
      <c r="H1222" s="7">
        <f t="shared" si="89"/>
        <v>600.9849297820823</v>
      </c>
      <c r="I1222" s="7">
        <f t="shared" si="90"/>
        <v>17.53824842615012</v>
      </c>
      <c r="J1222" s="7">
        <f t="shared" si="91"/>
        <v>32.98179015835351</v>
      </c>
      <c r="K1222" s="7">
        <f t="shared" si="93"/>
        <v>17.46414760548617</v>
      </c>
    </row>
    <row r="1223" spans="1:11" ht="12.75">
      <c r="A1223" s="2">
        <v>1972.03</v>
      </c>
      <c r="B1223" s="7">
        <v>107.7</v>
      </c>
      <c r="C1223" s="7">
        <v>3.07</v>
      </c>
      <c r="D1223" s="7">
        <v>5.81</v>
      </c>
      <c r="E1223" s="7">
        <v>41.4</v>
      </c>
      <c r="F1223" s="7">
        <f t="shared" si="92"/>
        <v>1972.2083333332414</v>
      </c>
      <c r="G1223" s="7">
        <v>6.07</v>
      </c>
      <c r="H1223" s="7">
        <f t="shared" si="89"/>
        <v>613.7807391304348</v>
      </c>
      <c r="I1223" s="7">
        <f t="shared" si="90"/>
        <v>17.495885507246374</v>
      </c>
      <c r="J1223" s="7">
        <f t="shared" si="91"/>
        <v>33.111105797101445</v>
      </c>
      <c r="K1223" s="7">
        <f t="shared" si="93"/>
        <v>17.805643849614942</v>
      </c>
    </row>
    <row r="1224" spans="1:11" ht="12.75">
      <c r="A1224" s="2">
        <v>1972.04</v>
      </c>
      <c r="B1224" s="7">
        <v>108.8</v>
      </c>
      <c r="C1224" s="7">
        <v>3.07</v>
      </c>
      <c r="D1224" s="7">
        <v>5.86333</v>
      </c>
      <c r="E1224" s="7">
        <v>41.5</v>
      </c>
      <c r="F1224" s="7">
        <f t="shared" si="92"/>
        <v>1972.2916666665747</v>
      </c>
      <c r="G1224" s="7">
        <v>6.19</v>
      </c>
      <c r="H1224" s="7">
        <f t="shared" si="89"/>
        <v>618.5555277108433</v>
      </c>
      <c r="I1224" s="7">
        <f t="shared" si="90"/>
        <v>17.45372674698795</v>
      </c>
      <c r="J1224" s="7">
        <f t="shared" si="91"/>
        <v>33.33451454313253</v>
      </c>
      <c r="K1224" s="7">
        <f t="shared" si="93"/>
        <v>17.915161678498297</v>
      </c>
    </row>
    <row r="1225" spans="1:11" ht="12.75">
      <c r="A1225" s="2">
        <v>1972.05</v>
      </c>
      <c r="B1225" s="7">
        <v>107.7</v>
      </c>
      <c r="C1225" s="7">
        <v>3.07</v>
      </c>
      <c r="D1225" s="7">
        <v>5.91667</v>
      </c>
      <c r="E1225" s="7">
        <v>41.6</v>
      </c>
      <c r="F1225" s="7">
        <f t="shared" si="92"/>
        <v>1972.374999999908</v>
      </c>
      <c r="G1225" s="7">
        <v>6.13</v>
      </c>
      <c r="H1225" s="7">
        <f t="shared" si="89"/>
        <v>610.8298701923077</v>
      </c>
      <c r="I1225" s="7">
        <f t="shared" si="90"/>
        <v>17.41177067307692</v>
      </c>
      <c r="J1225" s="7">
        <f t="shared" si="91"/>
        <v>33.55690592451923</v>
      </c>
      <c r="K1225" s="7">
        <f t="shared" si="93"/>
        <v>17.66264620037256</v>
      </c>
    </row>
    <row r="1226" spans="1:11" ht="12.75">
      <c r="A1226" s="2">
        <v>1972.06</v>
      </c>
      <c r="B1226" s="7">
        <v>108</v>
      </c>
      <c r="C1226" s="7">
        <v>3.07</v>
      </c>
      <c r="D1226" s="7">
        <v>5.97</v>
      </c>
      <c r="E1226" s="7">
        <v>41.7</v>
      </c>
      <c r="F1226" s="7">
        <f t="shared" si="92"/>
        <v>1972.4583333332412</v>
      </c>
      <c r="G1226" s="7">
        <v>6.11</v>
      </c>
      <c r="H1226" s="7">
        <f aca="true" t="shared" si="94" ref="H1226:H1289">B1226*$E$1716/E1226</f>
        <v>611.0624460431654</v>
      </c>
      <c r="I1226" s="7">
        <f aca="true" t="shared" si="95" ref="I1226:I1289">C1226*$E$1716/E1226</f>
        <v>17.370015827338126</v>
      </c>
      <c r="J1226" s="7">
        <f aca="true" t="shared" si="96" ref="J1226:J1289">D1226*$E$1716/E1226</f>
        <v>33.77817410071942</v>
      </c>
      <c r="K1226" s="7">
        <f t="shared" si="93"/>
        <v>17.640857315740256</v>
      </c>
    </row>
    <row r="1227" spans="1:11" ht="12.75">
      <c r="A1227" s="2">
        <v>1972.07</v>
      </c>
      <c r="B1227" s="7">
        <v>107.2</v>
      </c>
      <c r="C1227" s="7">
        <v>3.07333</v>
      </c>
      <c r="D1227" s="7">
        <v>6.02667</v>
      </c>
      <c r="E1227" s="7">
        <v>41.9</v>
      </c>
      <c r="F1227" s="7">
        <f aca="true" t="shared" si="97" ref="F1227:F1290">F1226+1/12</f>
        <v>1972.5416666665744</v>
      </c>
      <c r="G1227" s="7">
        <v>6.11</v>
      </c>
      <c r="H1227" s="7">
        <f t="shared" si="94"/>
        <v>603.6408973747017</v>
      </c>
      <c r="I1227" s="7">
        <f t="shared" si="95"/>
        <v>17.305855215751787</v>
      </c>
      <c r="J1227" s="7">
        <f t="shared" si="96"/>
        <v>33.936049318854415</v>
      </c>
      <c r="K1227" s="7">
        <f t="shared" si="93"/>
        <v>17.398690031138177</v>
      </c>
    </row>
    <row r="1228" spans="1:11" ht="12.75">
      <c r="A1228" s="2">
        <v>1972.08</v>
      </c>
      <c r="B1228" s="7">
        <v>111</v>
      </c>
      <c r="C1228" s="7">
        <v>3.07667</v>
      </c>
      <c r="D1228" s="7">
        <v>6.08333</v>
      </c>
      <c r="E1228" s="7">
        <v>42</v>
      </c>
      <c r="F1228" s="7">
        <f t="shared" si="97"/>
        <v>1972.6249999999077</v>
      </c>
      <c r="G1228" s="7">
        <v>6.21</v>
      </c>
      <c r="H1228" s="7">
        <f t="shared" si="94"/>
        <v>623.5504285714285</v>
      </c>
      <c r="I1228" s="7">
        <f t="shared" si="95"/>
        <v>17.283413487142855</v>
      </c>
      <c r="J1228" s="7">
        <f t="shared" si="96"/>
        <v>34.17354079857142</v>
      </c>
      <c r="K1228" s="7">
        <f t="shared" si="93"/>
        <v>17.943404688029805</v>
      </c>
    </row>
    <row r="1229" spans="1:11" ht="12.75">
      <c r="A1229" s="2">
        <v>1972.09</v>
      </c>
      <c r="B1229" s="7">
        <v>109.4</v>
      </c>
      <c r="C1229" s="7">
        <v>3.08</v>
      </c>
      <c r="D1229" s="7">
        <v>6.14</v>
      </c>
      <c r="E1229" s="7">
        <v>42.1</v>
      </c>
      <c r="F1229" s="7">
        <f t="shared" si="97"/>
        <v>1972.708333333241</v>
      </c>
      <c r="G1229" s="7">
        <v>6.55</v>
      </c>
      <c r="H1229" s="7">
        <f t="shared" si="94"/>
        <v>613.1025463182898</v>
      </c>
      <c r="I1229" s="7">
        <f t="shared" si="95"/>
        <v>17.261022327790972</v>
      </c>
      <c r="J1229" s="7">
        <f t="shared" si="96"/>
        <v>34.40996009501187</v>
      </c>
      <c r="K1229" s="7">
        <f t="shared" si="93"/>
        <v>17.613854552912116</v>
      </c>
    </row>
    <row r="1230" spans="1:11" ht="12.75">
      <c r="A1230" s="2">
        <v>1972.1</v>
      </c>
      <c r="B1230" s="7">
        <v>109.6</v>
      </c>
      <c r="C1230" s="7">
        <v>3.10333</v>
      </c>
      <c r="D1230" s="7">
        <v>6.23333</v>
      </c>
      <c r="E1230" s="7">
        <v>42.3</v>
      </c>
      <c r="F1230" s="7">
        <f t="shared" si="97"/>
        <v>1972.7916666665742</v>
      </c>
      <c r="G1230" s="7">
        <v>6.48</v>
      </c>
      <c r="H1230" s="7">
        <f t="shared" si="94"/>
        <v>611.3192624113475</v>
      </c>
      <c r="I1230" s="7">
        <f t="shared" si="95"/>
        <v>17.309538381560284</v>
      </c>
      <c r="J1230" s="7">
        <f t="shared" si="96"/>
        <v>34.76783483546099</v>
      </c>
      <c r="K1230" s="7">
        <f t="shared" si="93"/>
        <v>17.53318385415856</v>
      </c>
    </row>
    <row r="1231" spans="1:11" ht="12.75">
      <c r="A1231" s="2">
        <v>1972.11</v>
      </c>
      <c r="B1231" s="7">
        <v>115.1</v>
      </c>
      <c r="C1231" s="7">
        <v>3.12667</v>
      </c>
      <c r="D1231" s="7">
        <v>6.32667</v>
      </c>
      <c r="E1231" s="7">
        <v>42.4</v>
      </c>
      <c r="F1231" s="7">
        <f t="shared" si="97"/>
        <v>1972.8749999999075</v>
      </c>
      <c r="G1231" s="7">
        <v>6.28</v>
      </c>
      <c r="H1231" s="7">
        <f t="shared" si="94"/>
        <v>640.4826367924528</v>
      </c>
      <c r="I1231" s="7">
        <f t="shared" si="95"/>
        <v>17.39859119009434</v>
      </c>
      <c r="J1231" s="7">
        <f t="shared" si="96"/>
        <v>35.2052326995283</v>
      </c>
      <c r="K1231" s="7">
        <f t="shared" si="93"/>
        <v>18.338894714968063</v>
      </c>
    </row>
    <row r="1232" spans="1:11" ht="12.75">
      <c r="A1232" s="2">
        <v>1972.12</v>
      </c>
      <c r="B1232" s="7">
        <v>117.5</v>
      </c>
      <c r="C1232" s="7">
        <v>3.15</v>
      </c>
      <c r="D1232" s="7">
        <v>6.42</v>
      </c>
      <c r="E1232" s="7">
        <v>42.5</v>
      </c>
      <c r="F1232" s="7">
        <f t="shared" si="97"/>
        <v>1972.9583333332407</v>
      </c>
      <c r="G1232" s="7">
        <v>6.36</v>
      </c>
      <c r="H1232" s="7">
        <f t="shared" si="94"/>
        <v>652.2991764705882</v>
      </c>
      <c r="I1232" s="7">
        <f t="shared" si="95"/>
        <v>17.487169411764704</v>
      </c>
      <c r="J1232" s="7">
        <f t="shared" si="96"/>
        <v>35.64051670588235</v>
      </c>
      <c r="K1232" s="7">
        <f t="shared" si="93"/>
        <v>18.645719442073688</v>
      </c>
    </row>
    <row r="1233" spans="1:11" ht="12.75">
      <c r="A1233" s="2">
        <v>1973.01</v>
      </c>
      <c r="B1233" s="7">
        <v>118.4</v>
      </c>
      <c r="C1233" s="7">
        <v>3.15667</v>
      </c>
      <c r="D1233" s="7">
        <v>6.54667</v>
      </c>
      <c r="E1233" s="7">
        <v>42.6</v>
      </c>
      <c r="F1233" s="7">
        <f t="shared" si="97"/>
        <v>1973.041666666574</v>
      </c>
      <c r="G1233" s="7">
        <v>6.46</v>
      </c>
      <c r="H1233" s="7">
        <f t="shared" si="94"/>
        <v>655.7525633802817</v>
      </c>
      <c r="I1233" s="7">
        <f t="shared" si="95"/>
        <v>17.48306118450704</v>
      </c>
      <c r="J1233" s="7">
        <f t="shared" si="96"/>
        <v>36.25840907183098</v>
      </c>
      <c r="K1233" s="7">
        <f t="shared" si="93"/>
        <v>18.71253046730244</v>
      </c>
    </row>
    <row r="1234" spans="1:11" ht="12.75">
      <c r="A1234" s="2">
        <v>1973.02</v>
      </c>
      <c r="B1234" s="7">
        <v>114.2</v>
      </c>
      <c r="C1234" s="7">
        <v>3.16333</v>
      </c>
      <c r="D1234" s="7">
        <v>6.67333</v>
      </c>
      <c r="E1234" s="7">
        <v>42.9</v>
      </c>
      <c r="F1234" s="7">
        <f t="shared" si="97"/>
        <v>1973.1249999999072</v>
      </c>
      <c r="G1234" s="7">
        <v>6.64</v>
      </c>
      <c r="H1234" s="7">
        <f t="shared" si="94"/>
        <v>628.0680559440559</v>
      </c>
      <c r="I1234" s="7">
        <f t="shared" si="95"/>
        <v>17.397430152447555</v>
      </c>
      <c r="J1234" s="7">
        <f t="shared" si="96"/>
        <v>36.701448334265734</v>
      </c>
      <c r="K1234" s="7">
        <f t="shared" si="93"/>
        <v>17.889889599193758</v>
      </c>
    </row>
    <row r="1235" spans="1:11" ht="12.75">
      <c r="A1235" s="2">
        <v>1973.03</v>
      </c>
      <c r="B1235" s="7">
        <v>112.4</v>
      </c>
      <c r="C1235" s="7">
        <v>3.17</v>
      </c>
      <c r="D1235" s="7">
        <v>6.8</v>
      </c>
      <c r="E1235" s="7">
        <v>43.3</v>
      </c>
      <c r="F1235" s="7">
        <f t="shared" si="97"/>
        <v>1973.2083333332405</v>
      </c>
      <c r="G1235" s="7">
        <v>6.71</v>
      </c>
      <c r="H1235" s="7">
        <f t="shared" si="94"/>
        <v>612.4579953810623</v>
      </c>
      <c r="I1235" s="7">
        <f t="shared" si="95"/>
        <v>17.273059122401847</v>
      </c>
      <c r="J1235" s="7">
        <f t="shared" si="96"/>
        <v>37.05261893764434</v>
      </c>
      <c r="K1235" s="7">
        <f t="shared" si="93"/>
        <v>17.412142058290343</v>
      </c>
    </row>
    <row r="1236" spans="1:11" ht="12.75">
      <c r="A1236" s="2">
        <v>1973.04</v>
      </c>
      <c r="B1236" s="7">
        <v>110.3</v>
      </c>
      <c r="C1236" s="7">
        <v>3.18667</v>
      </c>
      <c r="D1236" s="7">
        <v>6.94333</v>
      </c>
      <c r="E1236" s="7">
        <v>43.6</v>
      </c>
      <c r="F1236" s="7">
        <f t="shared" si="97"/>
        <v>1973.2916666665737</v>
      </c>
      <c r="G1236" s="7">
        <v>6.67</v>
      </c>
      <c r="H1236" s="7">
        <f t="shared" si="94"/>
        <v>596.8798486238531</v>
      </c>
      <c r="I1236" s="7">
        <f t="shared" si="95"/>
        <v>17.244416203211006</v>
      </c>
      <c r="J1236" s="7">
        <f t="shared" si="96"/>
        <v>37.573288842660546</v>
      </c>
      <c r="K1236" s="7">
        <f t="shared" si="93"/>
        <v>16.935740066050833</v>
      </c>
    </row>
    <row r="1237" spans="1:11" ht="12.75">
      <c r="A1237" s="2">
        <v>1973.05</v>
      </c>
      <c r="B1237" s="7">
        <v>107.2</v>
      </c>
      <c r="C1237" s="7">
        <v>3.20333</v>
      </c>
      <c r="D1237" s="7">
        <v>7.08667</v>
      </c>
      <c r="E1237" s="7">
        <v>43.9</v>
      </c>
      <c r="F1237" s="7">
        <f t="shared" si="97"/>
        <v>1973.374999999907</v>
      </c>
      <c r="G1237" s="7">
        <v>6.85</v>
      </c>
      <c r="H1237" s="7">
        <f t="shared" si="94"/>
        <v>576.140173120729</v>
      </c>
      <c r="I1237" s="7">
        <f t="shared" si="95"/>
        <v>17.216111014578587</v>
      </c>
      <c r="J1237" s="7">
        <f t="shared" si="96"/>
        <v>38.086896274715265</v>
      </c>
      <c r="K1237" s="7">
        <f t="shared" si="93"/>
        <v>16.314338759668576</v>
      </c>
    </row>
    <row r="1238" spans="1:11" ht="12.75">
      <c r="A1238" s="2">
        <v>1973.06</v>
      </c>
      <c r="B1238" s="7">
        <v>104.8</v>
      </c>
      <c r="C1238" s="7">
        <v>3.22</v>
      </c>
      <c r="D1238" s="7">
        <v>7.23</v>
      </c>
      <c r="E1238" s="7">
        <v>44.2</v>
      </c>
      <c r="F1238" s="7">
        <f t="shared" si="97"/>
        <v>1973.4583333332403</v>
      </c>
      <c r="G1238" s="7">
        <v>6.9</v>
      </c>
      <c r="H1238" s="7">
        <f t="shared" si="94"/>
        <v>559.4186063348416</v>
      </c>
      <c r="I1238" s="7">
        <f t="shared" si="95"/>
        <v>17.188243438914025</v>
      </c>
      <c r="J1238" s="7">
        <f t="shared" si="96"/>
        <v>38.59347828054299</v>
      </c>
      <c r="K1238" s="7">
        <f t="shared" si="93"/>
        <v>15.808323047681982</v>
      </c>
    </row>
    <row r="1239" spans="1:11" ht="12.75">
      <c r="A1239" s="2">
        <v>1973.07</v>
      </c>
      <c r="B1239" s="7">
        <v>105.8</v>
      </c>
      <c r="C1239" s="7">
        <v>3.23667</v>
      </c>
      <c r="D1239" s="7">
        <v>7.38333</v>
      </c>
      <c r="E1239" s="7">
        <v>44.3</v>
      </c>
      <c r="F1239" s="7">
        <f t="shared" si="97"/>
        <v>1973.5416666665735</v>
      </c>
      <c r="G1239" s="7">
        <v>7.13</v>
      </c>
      <c r="H1239" s="7">
        <f t="shared" si="94"/>
        <v>563.4817246049662</v>
      </c>
      <c r="I1239" s="7">
        <f t="shared" si="95"/>
        <v>17.23822678239278</v>
      </c>
      <c r="J1239" s="7">
        <f t="shared" si="96"/>
        <v>39.32298224695259</v>
      </c>
      <c r="K1239" s="7">
        <f t="shared" si="93"/>
        <v>15.889518573988784</v>
      </c>
    </row>
    <row r="1240" spans="1:11" ht="12.75">
      <c r="A1240" s="2">
        <v>1973.08</v>
      </c>
      <c r="B1240" s="7">
        <v>103.8</v>
      </c>
      <c r="C1240" s="7">
        <v>3.25333</v>
      </c>
      <c r="D1240" s="7">
        <v>7.53667</v>
      </c>
      <c r="E1240" s="7">
        <v>45.1</v>
      </c>
      <c r="F1240" s="7">
        <f t="shared" si="97"/>
        <v>1973.6249999999068</v>
      </c>
      <c r="G1240" s="7">
        <v>7.4</v>
      </c>
      <c r="H1240" s="7">
        <f t="shared" si="94"/>
        <v>543.023600886918</v>
      </c>
      <c r="I1240" s="7">
        <f t="shared" si="95"/>
        <v>17.019604734811526</v>
      </c>
      <c r="J1240" s="7">
        <f t="shared" si="96"/>
        <v>39.42764626297117</v>
      </c>
      <c r="K1240" s="7">
        <f t="shared" si="93"/>
        <v>15.27850109470612</v>
      </c>
    </row>
    <row r="1241" spans="1:11" ht="12.75">
      <c r="A1241" s="2">
        <v>1973.09</v>
      </c>
      <c r="B1241" s="7">
        <v>105.6</v>
      </c>
      <c r="C1241" s="7">
        <v>3.27</v>
      </c>
      <c r="D1241" s="7">
        <v>7.69</v>
      </c>
      <c r="E1241" s="7">
        <v>45.2</v>
      </c>
      <c r="F1241" s="7">
        <f t="shared" si="97"/>
        <v>1973.70833333324</v>
      </c>
      <c r="G1241" s="7">
        <v>7.09</v>
      </c>
      <c r="H1241" s="7">
        <f t="shared" si="94"/>
        <v>551.2179823008848</v>
      </c>
      <c r="I1241" s="7">
        <f t="shared" si="95"/>
        <v>17.06896592920354</v>
      </c>
      <c r="J1241" s="7">
        <f t="shared" si="96"/>
        <v>40.14077920353982</v>
      </c>
      <c r="K1241" s="7">
        <f t="shared" si="93"/>
        <v>15.475308601805558</v>
      </c>
    </row>
    <row r="1242" spans="1:11" ht="12.75">
      <c r="A1242" s="2">
        <v>1973.1</v>
      </c>
      <c r="B1242" s="7">
        <v>109.8</v>
      </c>
      <c r="C1242" s="7">
        <v>3.30667</v>
      </c>
      <c r="D1242" s="7">
        <v>7.84667</v>
      </c>
      <c r="E1242" s="7">
        <v>45.6</v>
      </c>
      <c r="F1242" s="7">
        <f t="shared" si="97"/>
        <v>1973.7916666665733</v>
      </c>
      <c r="G1242" s="7">
        <v>6.79</v>
      </c>
      <c r="H1242" s="7">
        <f t="shared" si="94"/>
        <v>568.1138684210526</v>
      </c>
      <c r="I1242" s="7">
        <f t="shared" si="95"/>
        <v>17.108971632894736</v>
      </c>
      <c r="J1242" s="7">
        <f t="shared" si="96"/>
        <v>40.599290053947364</v>
      </c>
      <c r="K1242" s="7">
        <f t="shared" si="93"/>
        <v>15.913516308933383</v>
      </c>
    </row>
    <row r="1243" spans="1:11" ht="12.75">
      <c r="A1243" s="2">
        <v>1973.11</v>
      </c>
      <c r="B1243" s="7">
        <v>102</v>
      </c>
      <c r="C1243" s="7">
        <v>3.34333</v>
      </c>
      <c r="D1243" s="7">
        <v>8.00333</v>
      </c>
      <c r="E1243" s="7">
        <v>45.9</v>
      </c>
      <c r="F1243" s="7">
        <f t="shared" si="97"/>
        <v>1973.8749999999065</v>
      </c>
      <c r="G1243" s="7">
        <v>6.73</v>
      </c>
      <c r="H1243" s="7">
        <f t="shared" si="94"/>
        <v>524.3066666666666</v>
      </c>
      <c r="I1243" s="7">
        <f t="shared" si="95"/>
        <v>17.185590273202614</v>
      </c>
      <c r="J1243" s="7">
        <f t="shared" si="96"/>
        <v>41.13920857385621</v>
      </c>
      <c r="K1243" s="7">
        <f t="shared" si="93"/>
        <v>14.651845159710565</v>
      </c>
    </row>
    <row r="1244" spans="1:11" ht="12.75">
      <c r="A1244" s="2">
        <v>1973.12</v>
      </c>
      <c r="B1244" s="7">
        <v>94.78</v>
      </c>
      <c r="C1244" s="7">
        <v>3.38</v>
      </c>
      <c r="D1244" s="7">
        <v>8.16</v>
      </c>
      <c r="E1244" s="7">
        <v>46.2</v>
      </c>
      <c r="F1244" s="7">
        <f t="shared" si="97"/>
        <v>1973.9583333332398</v>
      </c>
      <c r="G1244" s="7">
        <v>6.74</v>
      </c>
      <c r="H1244" s="7">
        <f t="shared" si="94"/>
        <v>484.0303818181818</v>
      </c>
      <c r="I1244" s="7">
        <f t="shared" si="95"/>
        <v>17.261264935064933</v>
      </c>
      <c r="J1244" s="7">
        <f t="shared" si="96"/>
        <v>41.67216623376623</v>
      </c>
      <c r="K1244" s="7">
        <f t="shared" si="93"/>
        <v>13.493329686205886</v>
      </c>
    </row>
    <row r="1245" spans="1:11" ht="12.75">
      <c r="A1245" s="2">
        <v>1974.01</v>
      </c>
      <c r="B1245" s="7">
        <v>96.11</v>
      </c>
      <c r="C1245" s="7">
        <v>3.4</v>
      </c>
      <c r="D1245" s="7">
        <v>8.22667</v>
      </c>
      <c r="E1245" s="7">
        <v>46.6</v>
      </c>
      <c r="F1245" s="7">
        <f t="shared" si="97"/>
        <v>1974.041666666573</v>
      </c>
      <c r="G1245" s="7">
        <v>6.99</v>
      </c>
      <c r="H1245" s="7">
        <f t="shared" si="94"/>
        <v>486.60946738197424</v>
      </c>
      <c r="I1245" s="7">
        <f t="shared" si="95"/>
        <v>17.214360515021458</v>
      </c>
      <c r="J1245" s="7">
        <f t="shared" si="96"/>
        <v>41.652018593562225</v>
      </c>
      <c r="K1245" s="7">
        <f t="shared" si="93"/>
        <v>13.530721892513949</v>
      </c>
    </row>
    <row r="1246" spans="1:11" ht="12.75">
      <c r="A1246" s="2">
        <v>1974.02</v>
      </c>
      <c r="B1246" s="7">
        <v>93.45</v>
      </c>
      <c r="C1246" s="7">
        <v>3.42</v>
      </c>
      <c r="D1246" s="7">
        <v>8.29333</v>
      </c>
      <c r="E1246" s="7">
        <v>47.2</v>
      </c>
      <c r="F1246" s="7">
        <f t="shared" si="97"/>
        <v>1974.1249999999063</v>
      </c>
      <c r="G1246" s="7">
        <v>6.96</v>
      </c>
      <c r="H1246" s="7">
        <f t="shared" si="94"/>
        <v>467.1272478813559</v>
      </c>
      <c r="I1246" s="7">
        <f t="shared" si="95"/>
        <v>17.09550762711864</v>
      </c>
      <c r="J1246" s="7">
        <f t="shared" si="96"/>
        <v>41.45575621906779</v>
      </c>
      <c r="K1246" s="7">
        <f t="shared" si="93"/>
        <v>12.957321280205388</v>
      </c>
    </row>
    <row r="1247" spans="1:11" ht="12.75">
      <c r="A1247" s="2">
        <v>1974.03</v>
      </c>
      <c r="B1247" s="7">
        <v>97.44</v>
      </c>
      <c r="C1247" s="7">
        <v>3.44</v>
      </c>
      <c r="D1247" s="7">
        <v>8.36</v>
      </c>
      <c r="E1247" s="7">
        <v>47.8</v>
      </c>
      <c r="F1247" s="7">
        <f t="shared" si="97"/>
        <v>1974.2083333332396</v>
      </c>
      <c r="G1247" s="7">
        <v>7.21</v>
      </c>
      <c r="H1247" s="7">
        <f t="shared" si="94"/>
        <v>480.9581322175732</v>
      </c>
      <c r="I1247" s="7">
        <f t="shared" si="95"/>
        <v>16.97963849372385</v>
      </c>
      <c r="J1247" s="7">
        <f t="shared" si="96"/>
        <v>41.264470292887026</v>
      </c>
      <c r="K1247" s="7">
        <f t="shared" si="93"/>
        <v>13.31036423914016</v>
      </c>
    </row>
    <row r="1248" spans="1:11" ht="12.75">
      <c r="A1248" s="2">
        <v>1974.04</v>
      </c>
      <c r="B1248" s="7">
        <v>92.46</v>
      </c>
      <c r="C1248" s="7">
        <v>3.46</v>
      </c>
      <c r="D1248" s="7">
        <v>8.48667</v>
      </c>
      <c r="E1248" s="7">
        <v>48</v>
      </c>
      <c r="F1248" s="7">
        <f t="shared" si="97"/>
        <v>1974.2916666665728</v>
      </c>
      <c r="G1248" s="7">
        <v>7.51</v>
      </c>
      <c r="H1248" s="7">
        <f t="shared" si="94"/>
        <v>454.47557249999994</v>
      </c>
      <c r="I1248" s="7">
        <f t="shared" si="95"/>
        <v>17.0071975</v>
      </c>
      <c r="J1248" s="7">
        <f t="shared" si="96"/>
        <v>41.71516555125</v>
      </c>
      <c r="K1248" s="7">
        <f t="shared" si="93"/>
        <v>12.550411048540903</v>
      </c>
    </row>
    <row r="1249" spans="1:11" ht="12.75">
      <c r="A1249" s="2">
        <v>1974.05</v>
      </c>
      <c r="B1249" s="7">
        <v>89.67</v>
      </c>
      <c r="C1249" s="7">
        <v>3.48</v>
      </c>
      <c r="D1249" s="7">
        <v>8.61333</v>
      </c>
      <c r="E1249" s="7">
        <v>48.6</v>
      </c>
      <c r="F1249" s="7">
        <f t="shared" si="97"/>
        <v>1974.374999999906</v>
      </c>
      <c r="G1249" s="7">
        <v>7.58</v>
      </c>
      <c r="H1249" s="7">
        <f t="shared" si="94"/>
        <v>435.3201740740741</v>
      </c>
      <c r="I1249" s="7">
        <f t="shared" si="95"/>
        <v>16.894325925925923</v>
      </c>
      <c r="J1249" s="7">
        <f t="shared" si="96"/>
        <v>41.81505871481481</v>
      </c>
      <c r="K1249" s="7">
        <f t="shared" si="93"/>
        <v>11.995436947329658</v>
      </c>
    </row>
    <row r="1250" spans="1:11" ht="12.75">
      <c r="A1250" s="2">
        <v>1974.06</v>
      </c>
      <c r="B1250" s="7">
        <v>89.79</v>
      </c>
      <c r="C1250" s="7">
        <v>3.5</v>
      </c>
      <c r="D1250" s="7">
        <v>8.74</v>
      </c>
      <c r="E1250" s="7">
        <v>49</v>
      </c>
      <c r="F1250" s="7">
        <f t="shared" si="97"/>
        <v>1974.4583333332394</v>
      </c>
      <c r="G1250" s="7">
        <v>7.54</v>
      </c>
      <c r="H1250" s="7">
        <f t="shared" si="94"/>
        <v>432.3443473469388</v>
      </c>
      <c r="I1250" s="7">
        <f t="shared" si="95"/>
        <v>16.852714285714285</v>
      </c>
      <c r="J1250" s="7">
        <f t="shared" si="96"/>
        <v>42.083635102040816</v>
      </c>
      <c r="K1250" s="7">
        <f t="shared" si="93"/>
        <v>11.888498820078997</v>
      </c>
    </row>
    <row r="1251" spans="1:11" ht="12.75">
      <c r="A1251" s="2">
        <v>1974.07</v>
      </c>
      <c r="B1251" s="7">
        <v>79.31</v>
      </c>
      <c r="C1251" s="7">
        <v>3.53</v>
      </c>
      <c r="D1251" s="7">
        <v>8.86333</v>
      </c>
      <c r="E1251" s="7">
        <v>49.4</v>
      </c>
      <c r="F1251" s="7">
        <f t="shared" si="97"/>
        <v>1974.5416666665726</v>
      </c>
      <c r="G1251" s="7">
        <v>7.81</v>
      </c>
      <c r="H1251" s="7">
        <f t="shared" si="94"/>
        <v>378.7903396761134</v>
      </c>
      <c r="I1251" s="7">
        <f t="shared" si="95"/>
        <v>16.859537246963562</v>
      </c>
      <c r="J1251" s="7">
        <f t="shared" si="96"/>
        <v>42.33190999068825</v>
      </c>
      <c r="K1251" s="7">
        <f t="shared" si="93"/>
        <v>10.394141805327049</v>
      </c>
    </row>
    <row r="1252" spans="1:11" ht="12.75">
      <c r="A1252" s="2">
        <v>1974.08</v>
      </c>
      <c r="B1252" s="7">
        <v>76.03</v>
      </c>
      <c r="C1252" s="7">
        <v>3.56</v>
      </c>
      <c r="D1252" s="7">
        <v>8.98667</v>
      </c>
      <c r="E1252" s="7">
        <v>50</v>
      </c>
      <c r="F1252" s="7">
        <f t="shared" si="97"/>
        <v>1974.6249999999059</v>
      </c>
      <c r="G1252" s="7">
        <v>8.04</v>
      </c>
      <c r="H1252" s="7">
        <f t="shared" si="94"/>
        <v>358.7673228</v>
      </c>
      <c r="I1252" s="7">
        <f t="shared" si="95"/>
        <v>16.7987856</v>
      </c>
      <c r="J1252" s="7">
        <f t="shared" si="96"/>
        <v>42.405938929200005</v>
      </c>
      <c r="K1252" s="7">
        <f t="shared" si="93"/>
        <v>9.824195723141196</v>
      </c>
    </row>
    <row r="1253" spans="1:11" ht="12.75">
      <c r="A1253" s="2">
        <v>1974.09</v>
      </c>
      <c r="B1253" s="7">
        <v>68.12</v>
      </c>
      <c r="C1253" s="7">
        <v>3.59</v>
      </c>
      <c r="D1253" s="7">
        <v>9.11</v>
      </c>
      <c r="E1253" s="7">
        <v>50.6</v>
      </c>
      <c r="F1253" s="7">
        <f t="shared" si="97"/>
        <v>1974.7083333332391</v>
      </c>
      <c r="G1253" s="7">
        <v>8.04</v>
      </c>
      <c r="H1253" s="7">
        <f t="shared" si="94"/>
        <v>317.63036679841895</v>
      </c>
      <c r="I1253" s="7">
        <f t="shared" si="95"/>
        <v>16.73947470355731</v>
      </c>
      <c r="J1253" s="7">
        <f t="shared" si="96"/>
        <v>42.47816561264822</v>
      </c>
      <c r="K1253" s="7">
        <f t="shared" si="93"/>
        <v>8.680421305646332</v>
      </c>
    </row>
    <row r="1254" spans="1:11" ht="12.75">
      <c r="A1254" s="2">
        <v>1974.1</v>
      </c>
      <c r="B1254" s="7">
        <v>69.44</v>
      </c>
      <c r="C1254" s="7">
        <v>3.59333</v>
      </c>
      <c r="D1254" s="7">
        <v>9.03667</v>
      </c>
      <c r="E1254" s="7">
        <v>51.1</v>
      </c>
      <c r="F1254" s="7">
        <f t="shared" si="97"/>
        <v>1974.7916666665724</v>
      </c>
      <c r="G1254" s="7">
        <v>7.9</v>
      </c>
      <c r="H1254" s="7">
        <f t="shared" si="94"/>
        <v>320.6171178082191</v>
      </c>
      <c r="I1254" s="7">
        <f t="shared" si="95"/>
        <v>16.591058581996084</v>
      </c>
      <c r="J1254" s="7">
        <f t="shared" si="96"/>
        <v>41.72395002857142</v>
      </c>
      <c r="K1254" s="7">
        <f t="shared" si="93"/>
        <v>8.744983833809584</v>
      </c>
    </row>
    <row r="1255" spans="1:11" ht="12.75">
      <c r="A1255" s="2">
        <v>1974.11</v>
      </c>
      <c r="B1255" s="7">
        <v>71.74</v>
      </c>
      <c r="C1255" s="7">
        <v>3.59667</v>
      </c>
      <c r="D1255" s="7">
        <v>8.96333</v>
      </c>
      <c r="E1255" s="7">
        <v>51.5</v>
      </c>
      <c r="F1255" s="7">
        <f t="shared" si="97"/>
        <v>1974.8749999999056</v>
      </c>
      <c r="G1255" s="7">
        <v>7.68</v>
      </c>
      <c r="H1255" s="7">
        <f t="shared" si="94"/>
        <v>328.66392466019414</v>
      </c>
      <c r="I1255" s="7">
        <f t="shared" si="95"/>
        <v>16.477497601165048</v>
      </c>
      <c r="J1255" s="7">
        <f t="shared" si="96"/>
        <v>41.06388647650485</v>
      </c>
      <c r="K1255" s="7">
        <f t="shared" si="93"/>
        <v>8.948984512755604</v>
      </c>
    </row>
    <row r="1256" spans="1:11" ht="12.75">
      <c r="A1256" s="2">
        <v>1974.12</v>
      </c>
      <c r="B1256" s="7">
        <v>67.07</v>
      </c>
      <c r="C1256" s="7">
        <v>3.6</v>
      </c>
      <c r="D1256" s="7">
        <v>8.89</v>
      </c>
      <c r="E1256" s="7">
        <v>51.9</v>
      </c>
      <c r="F1256" s="7">
        <f t="shared" si="97"/>
        <v>1974.958333333239</v>
      </c>
      <c r="G1256" s="7">
        <v>7.43</v>
      </c>
      <c r="H1256" s="7">
        <f t="shared" si="94"/>
        <v>304.9009953757225</v>
      </c>
      <c r="I1256" s="7">
        <f t="shared" si="95"/>
        <v>16.36564161849711</v>
      </c>
      <c r="J1256" s="7">
        <f t="shared" si="96"/>
        <v>40.414042774566475</v>
      </c>
      <c r="K1256" s="7">
        <f t="shared" si="93"/>
        <v>8.289060055923082</v>
      </c>
    </row>
    <row r="1257" spans="1:11" ht="12.75">
      <c r="A1257" s="2">
        <v>1975.01</v>
      </c>
      <c r="B1257" s="7">
        <v>72.56</v>
      </c>
      <c r="C1257" s="7">
        <v>3.62333</v>
      </c>
      <c r="D1257" s="7">
        <v>8.74333</v>
      </c>
      <c r="E1257" s="7">
        <v>52.1</v>
      </c>
      <c r="F1257" s="7">
        <f t="shared" si="97"/>
        <v>1975.0416666665722</v>
      </c>
      <c r="G1257" s="7">
        <v>7.5</v>
      </c>
      <c r="H1257" s="7">
        <f t="shared" si="94"/>
        <v>328.592347024952</v>
      </c>
      <c r="I1257" s="7">
        <f t="shared" si="95"/>
        <v>16.408468973896355</v>
      </c>
      <c r="J1257" s="7">
        <f t="shared" si="96"/>
        <v>39.59469853243762</v>
      </c>
      <c r="K1257" s="7">
        <f t="shared" si="93"/>
        <v>8.92099550840425</v>
      </c>
    </row>
    <row r="1258" spans="1:11" ht="12.75">
      <c r="A1258" s="2">
        <v>1975.02</v>
      </c>
      <c r="B1258" s="7">
        <v>80.1</v>
      </c>
      <c r="C1258" s="7">
        <v>3.64667</v>
      </c>
      <c r="D1258" s="7">
        <v>8.59667</v>
      </c>
      <c r="E1258" s="7">
        <v>52.5</v>
      </c>
      <c r="F1258" s="7">
        <f t="shared" si="97"/>
        <v>1975.1249999999054</v>
      </c>
      <c r="G1258" s="7">
        <v>7.39</v>
      </c>
      <c r="H1258" s="7">
        <f t="shared" si="94"/>
        <v>359.97397714285705</v>
      </c>
      <c r="I1258" s="7">
        <f t="shared" si="95"/>
        <v>16.388343361142855</v>
      </c>
      <c r="J1258" s="7">
        <f t="shared" si="96"/>
        <v>38.63392621828571</v>
      </c>
      <c r="K1258" s="7">
        <f t="shared" si="93"/>
        <v>9.76224671616647</v>
      </c>
    </row>
    <row r="1259" spans="1:11" ht="12.75">
      <c r="A1259" s="2">
        <v>1975.03</v>
      </c>
      <c r="B1259" s="7">
        <v>83.78</v>
      </c>
      <c r="C1259" s="7">
        <v>3.67</v>
      </c>
      <c r="D1259" s="7">
        <v>8.45</v>
      </c>
      <c r="E1259" s="7">
        <v>52.7</v>
      </c>
      <c r="F1259" s="7">
        <f t="shared" si="97"/>
        <v>1975.2083333332387</v>
      </c>
      <c r="G1259" s="7">
        <v>7.73</v>
      </c>
      <c r="H1259" s="7">
        <f t="shared" si="94"/>
        <v>375.08321897533204</v>
      </c>
      <c r="I1259" s="7">
        <f t="shared" si="95"/>
        <v>16.430596963946865</v>
      </c>
      <c r="J1259" s="7">
        <f t="shared" si="96"/>
        <v>37.83066603415559</v>
      </c>
      <c r="K1259" s="7">
        <f t="shared" si="93"/>
        <v>10.16379676744404</v>
      </c>
    </row>
    <row r="1260" spans="1:11" ht="12.75">
      <c r="A1260" s="2">
        <v>1975.04</v>
      </c>
      <c r="B1260" s="7">
        <v>84.72</v>
      </c>
      <c r="C1260" s="7">
        <v>3.68333</v>
      </c>
      <c r="D1260" s="7">
        <v>8.28667</v>
      </c>
      <c r="E1260" s="7">
        <v>52.9</v>
      </c>
      <c r="F1260" s="7">
        <f t="shared" si="97"/>
        <v>1975.291666666572</v>
      </c>
      <c r="G1260" s="7">
        <v>8.23</v>
      </c>
      <c r="H1260" s="7">
        <f t="shared" si="94"/>
        <v>377.85760604914935</v>
      </c>
      <c r="I1260" s="7">
        <f t="shared" si="95"/>
        <v>16.427930312665406</v>
      </c>
      <c r="J1260" s="7">
        <f t="shared" si="96"/>
        <v>36.95917479130435</v>
      </c>
      <c r="K1260" s="7">
        <f t="shared" si="93"/>
        <v>10.233076136605922</v>
      </c>
    </row>
    <row r="1261" spans="1:11" ht="12.75">
      <c r="A1261" s="2">
        <v>1975.05</v>
      </c>
      <c r="B1261" s="7">
        <v>90.1</v>
      </c>
      <c r="C1261" s="7">
        <v>3.69667</v>
      </c>
      <c r="D1261" s="7">
        <v>8.12333</v>
      </c>
      <c r="E1261" s="7">
        <v>53.2</v>
      </c>
      <c r="F1261" s="7">
        <f t="shared" si="97"/>
        <v>1975.3749999999052</v>
      </c>
      <c r="G1261" s="7">
        <v>8.06</v>
      </c>
      <c r="H1261" s="7">
        <f t="shared" si="94"/>
        <v>399.5867255639097</v>
      </c>
      <c r="I1261" s="7">
        <f t="shared" si="95"/>
        <v>16.394453504887217</v>
      </c>
      <c r="J1261" s="7">
        <f t="shared" si="96"/>
        <v>36.02635777330826</v>
      </c>
      <c r="K1261" s="7">
        <f t="shared" si="93"/>
        <v>10.818139119335811</v>
      </c>
    </row>
    <row r="1262" spans="1:11" ht="12.75">
      <c r="A1262" s="2">
        <v>1975.06</v>
      </c>
      <c r="B1262" s="7">
        <v>92.4</v>
      </c>
      <c r="C1262" s="7">
        <v>3.71</v>
      </c>
      <c r="D1262" s="7">
        <v>7.96</v>
      </c>
      <c r="E1262" s="7">
        <v>53.6</v>
      </c>
      <c r="F1262" s="7">
        <f t="shared" si="97"/>
        <v>1975.4583333332384</v>
      </c>
      <c r="G1262" s="7">
        <v>7.86</v>
      </c>
      <c r="H1262" s="7">
        <f t="shared" si="94"/>
        <v>406.72894029850744</v>
      </c>
      <c r="I1262" s="7">
        <f t="shared" si="95"/>
        <v>16.33078320895522</v>
      </c>
      <c r="J1262" s="7">
        <f t="shared" si="96"/>
        <v>35.038553731343285</v>
      </c>
      <c r="K1262" s="7">
        <f t="shared" si="93"/>
        <v>11.011354609247666</v>
      </c>
    </row>
    <row r="1263" spans="1:11" ht="12.75">
      <c r="A1263" s="2">
        <v>1975.07</v>
      </c>
      <c r="B1263" s="7">
        <v>92.49</v>
      </c>
      <c r="C1263" s="7">
        <v>3.71</v>
      </c>
      <c r="D1263" s="7">
        <v>7.89333</v>
      </c>
      <c r="E1263" s="7">
        <v>54.2</v>
      </c>
      <c r="F1263" s="7">
        <f t="shared" si="97"/>
        <v>1975.5416666665717</v>
      </c>
      <c r="G1263" s="7">
        <v>8.06</v>
      </c>
      <c r="H1263" s="7">
        <f t="shared" si="94"/>
        <v>402.61818487084867</v>
      </c>
      <c r="I1263" s="7">
        <f t="shared" si="95"/>
        <v>16.14999963099631</v>
      </c>
      <c r="J1263" s="7">
        <f t="shared" si="96"/>
        <v>34.360451910332095</v>
      </c>
      <c r="K1263" s="7">
        <f t="shared" si="93"/>
        <v>10.902767048238578</v>
      </c>
    </row>
    <row r="1264" spans="1:11" ht="12.75">
      <c r="A1264" s="2">
        <v>1975.08</v>
      </c>
      <c r="B1264" s="7">
        <v>85.71</v>
      </c>
      <c r="C1264" s="7">
        <v>3.71</v>
      </c>
      <c r="D1264" s="7">
        <v>7.82667</v>
      </c>
      <c r="E1264" s="7">
        <v>54.3</v>
      </c>
      <c r="F1264" s="7">
        <f t="shared" si="97"/>
        <v>1975.624999999905</v>
      </c>
      <c r="G1264" s="7">
        <v>8.4</v>
      </c>
      <c r="H1264" s="7">
        <f t="shared" si="94"/>
        <v>372.417053038674</v>
      </c>
      <c r="I1264" s="7">
        <f t="shared" si="95"/>
        <v>16.120257458563536</v>
      </c>
      <c r="J1264" s="7">
        <f t="shared" si="96"/>
        <v>34.007529769060774</v>
      </c>
      <c r="K1264" s="7">
        <f t="shared" si="93"/>
        <v>10.089769593328018</v>
      </c>
    </row>
    <row r="1265" spans="1:11" ht="12.75">
      <c r="A1265" s="2">
        <v>1975.09</v>
      </c>
      <c r="B1265" s="7">
        <v>84.67</v>
      </c>
      <c r="C1265" s="7">
        <v>3.71</v>
      </c>
      <c r="D1265" s="7">
        <v>7.76</v>
      </c>
      <c r="E1265" s="7">
        <v>54.6</v>
      </c>
      <c r="F1265" s="7">
        <f t="shared" si="97"/>
        <v>1975.7083333332382</v>
      </c>
      <c r="G1265" s="7">
        <v>8.43</v>
      </c>
      <c r="H1265" s="7">
        <f t="shared" si="94"/>
        <v>365.8767483516483</v>
      </c>
      <c r="I1265" s="7">
        <f t="shared" si="95"/>
        <v>16.031684615384613</v>
      </c>
      <c r="J1265" s="7">
        <f t="shared" si="96"/>
        <v>33.532580219780215</v>
      </c>
      <c r="K1265" s="7">
        <f t="shared" si="93"/>
        <v>9.91890535655942</v>
      </c>
    </row>
    <row r="1266" spans="1:11" ht="12.75">
      <c r="A1266" s="2">
        <v>1975.1</v>
      </c>
      <c r="B1266" s="7">
        <v>88.57</v>
      </c>
      <c r="C1266" s="7">
        <v>3.7</v>
      </c>
      <c r="D1266" s="7">
        <v>7.82667</v>
      </c>
      <c r="E1266" s="7">
        <v>54.9</v>
      </c>
      <c r="F1266" s="7">
        <f t="shared" si="97"/>
        <v>1975.7916666665715</v>
      </c>
      <c r="G1266" s="7">
        <v>8.14</v>
      </c>
      <c r="H1266" s="7">
        <f t="shared" si="94"/>
        <v>380.63804480874313</v>
      </c>
      <c r="I1266" s="7">
        <f t="shared" si="95"/>
        <v>15.901103825136612</v>
      </c>
      <c r="J1266" s="7">
        <f t="shared" si="96"/>
        <v>33.635862777049184</v>
      </c>
      <c r="K1266" s="7">
        <f t="shared" si="93"/>
        <v>10.327599777501112</v>
      </c>
    </row>
    <row r="1267" spans="1:11" ht="12.75">
      <c r="A1267" s="2">
        <v>1975.11</v>
      </c>
      <c r="B1267" s="7">
        <v>90.07</v>
      </c>
      <c r="C1267" s="7">
        <v>3.69</v>
      </c>
      <c r="D1267" s="7">
        <v>7.89333</v>
      </c>
      <c r="E1267" s="7">
        <v>55.3</v>
      </c>
      <c r="F1267" s="7">
        <f t="shared" si="97"/>
        <v>1975.8749999999047</v>
      </c>
      <c r="G1267" s="7">
        <v>8.05</v>
      </c>
      <c r="H1267" s="7">
        <f t="shared" si="94"/>
        <v>384.2845508137432</v>
      </c>
      <c r="I1267" s="7">
        <f t="shared" si="95"/>
        <v>15.743421699819168</v>
      </c>
      <c r="J1267" s="7">
        <f t="shared" si="96"/>
        <v>33.676970950090414</v>
      </c>
      <c r="K1267" s="7">
        <f t="shared" si="93"/>
        <v>10.435859457947895</v>
      </c>
    </row>
    <row r="1268" spans="1:11" ht="12.75">
      <c r="A1268" s="2">
        <v>1975.12</v>
      </c>
      <c r="B1268" s="7">
        <v>88.7</v>
      </c>
      <c r="C1268" s="7">
        <v>3.68</v>
      </c>
      <c r="D1268" s="7">
        <v>7.96</v>
      </c>
      <c r="E1268" s="7">
        <v>55.5</v>
      </c>
      <c r="F1268" s="7">
        <f t="shared" si="97"/>
        <v>1975.958333333238</v>
      </c>
      <c r="G1268" s="7">
        <v>8</v>
      </c>
      <c r="H1268" s="7">
        <f t="shared" si="94"/>
        <v>377.07568648648646</v>
      </c>
      <c r="I1268" s="7">
        <f t="shared" si="95"/>
        <v>15.644177297297297</v>
      </c>
      <c r="J1268" s="7">
        <f t="shared" si="96"/>
        <v>33.839035675675674</v>
      </c>
      <c r="K1268" s="7">
        <f t="shared" si="93"/>
        <v>10.250368416256835</v>
      </c>
    </row>
    <row r="1269" spans="1:11" ht="12.75">
      <c r="A1269" s="2">
        <v>1976.01</v>
      </c>
      <c r="B1269" s="7">
        <v>96.86</v>
      </c>
      <c r="C1269" s="7">
        <v>3.68333</v>
      </c>
      <c r="D1269" s="7">
        <v>8.19333</v>
      </c>
      <c r="E1269" s="7">
        <v>55.6</v>
      </c>
      <c r="F1269" s="7">
        <f t="shared" si="97"/>
        <v>1976.0416666665712</v>
      </c>
      <c r="G1269" s="7">
        <v>7.74</v>
      </c>
      <c r="H1269" s="7">
        <f t="shared" si="94"/>
        <v>411.02436474820144</v>
      </c>
      <c r="I1269" s="7">
        <f t="shared" si="95"/>
        <v>15.630171106834531</v>
      </c>
      <c r="J1269" s="7">
        <f t="shared" si="96"/>
        <v>34.76830743776978</v>
      </c>
      <c r="K1269" s="7">
        <f t="shared" si="93"/>
        <v>11.185051362622147</v>
      </c>
    </row>
    <row r="1270" spans="1:11" ht="12.75">
      <c r="A1270" s="2">
        <v>1976.02</v>
      </c>
      <c r="B1270" s="7">
        <v>100.6</v>
      </c>
      <c r="C1270" s="7">
        <v>3.68667</v>
      </c>
      <c r="D1270" s="7">
        <v>8.42667</v>
      </c>
      <c r="E1270" s="7">
        <v>55.8</v>
      </c>
      <c r="F1270" s="7">
        <f t="shared" si="97"/>
        <v>1976.1249999999045</v>
      </c>
      <c r="G1270" s="7">
        <v>7.79</v>
      </c>
      <c r="H1270" s="7">
        <f t="shared" si="94"/>
        <v>425.3649247311828</v>
      </c>
      <c r="I1270" s="7">
        <f t="shared" si="95"/>
        <v>15.588271441935484</v>
      </c>
      <c r="J1270" s="7">
        <f t="shared" si="96"/>
        <v>35.63031660322581</v>
      </c>
      <c r="K1270" s="7">
        <f t="shared" si="93"/>
        <v>11.586092994449686</v>
      </c>
    </row>
    <row r="1271" spans="1:11" ht="12.75">
      <c r="A1271" s="2">
        <v>1976.03</v>
      </c>
      <c r="B1271" s="7">
        <v>101.1</v>
      </c>
      <c r="C1271" s="7">
        <v>3.69</v>
      </c>
      <c r="D1271" s="7">
        <v>8.66</v>
      </c>
      <c r="E1271" s="7">
        <v>55.9</v>
      </c>
      <c r="F1271" s="7">
        <f t="shared" si="97"/>
        <v>1976.2083333332378</v>
      </c>
      <c r="G1271" s="7">
        <v>7.73</v>
      </c>
      <c r="H1271" s="7">
        <f t="shared" si="94"/>
        <v>426.71434347048296</v>
      </c>
      <c r="I1271" s="7">
        <f t="shared" si="95"/>
        <v>15.574440429338102</v>
      </c>
      <c r="J1271" s="7">
        <f t="shared" si="96"/>
        <v>36.55139677996422</v>
      </c>
      <c r="K1271" s="7">
        <f t="shared" si="93"/>
        <v>11.631754403566505</v>
      </c>
    </row>
    <row r="1272" spans="1:11" ht="12.75">
      <c r="A1272" s="2">
        <v>1976.04</v>
      </c>
      <c r="B1272" s="7">
        <v>101.9</v>
      </c>
      <c r="C1272" s="7">
        <v>3.71333</v>
      </c>
      <c r="D1272" s="7">
        <v>8.85667</v>
      </c>
      <c r="E1272" s="7">
        <v>56.1</v>
      </c>
      <c r="F1272" s="7">
        <f t="shared" si="97"/>
        <v>1976.291666666571</v>
      </c>
      <c r="G1272" s="7">
        <v>7.56</v>
      </c>
      <c r="H1272" s="7">
        <f t="shared" si="94"/>
        <v>428.55761497326205</v>
      </c>
      <c r="I1272" s="7">
        <f t="shared" si="95"/>
        <v>15.61703482245989</v>
      </c>
      <c r="J1272" s="7">
        <f t="shared" si="96"/>
        <v>37.248217583957214</v>
      </c>
      <c r="K1272" s="7">
        <f t="shared" si="93"/>
        <v>11.689164132206367</v>
      </c>
    </row>
    <row r="1273" spans="1:11" ht="12.75">
      <c r="A1273" s="2">
        <v>1976.05</v>
      </c>
      <c r="B1273" s="7">
        <v>101.2</v>
      </c>
      <c r="C1273" s="7">
        <v>3.73667</v>
      </c>
      <c r="D1273" s="7">
        <v>9.05333</v>
      </c>
      <c r="E1273" s="7">
        <v>56.5</v>
      </c>
      <c r="F1273" s="7">
        <f t="shared" si="97"/>
        <v>1976.3749999999043</v>
      </c>
      <c r="G1273" s="7">
        <v>7.9</v>
      </c>
      <c r="H1273" s="7">
        <f t="shared" si="94"/>
        <v>422.6004530973451</v>
      </c>
      <c r="I1273" s="7">
        <f t="shared" si="95"/>
        <v>15.603937105486725</v>
      </c>
      <c r="J1273" s="7">
        <f t="shared" si="96"/>
        <v>37.80574466442478</v>
      </c>
      <c r="K1273" s="7">
        <f t="shared" si="93"/>
        <v>11.532053585609424</v>
      </c>
    </row>
    <row r="1274" spans="1:11" ht="12.75">
      <c r="A1274" s="2">
        <v>1976.06</v>
      </c>
      <c r="B1274" s="7">
        <v>101.8</v>
      </c>
      <c r="C1274" s="7">
        <v>3.76</v>
      </c>
      <c r="D1274" s="7">
        <v>9.25</v>
      </c>
      <c r="E1274" s="7">
        <v>56.8</v>
      </c>
      <c r="F1274" s="7">
        <f t="shared" si="97"/>
        <v>1976.4583333332375</v>
      </c>
      <c r="G1274" s="7">
        <v>7.86</v>
      </c>
      <c r="H1274" s="7">
        <f t="shared" si="94"/>
        <v>422.8607112676056</v>
      </c>
      <c r="I1274" s="7">
        <f t="shared" si="95"/>
        <v>15.618430985915492</v>
      </c>
      <c r="J1274" s="7">
        <f t="shared" si="96"/>
        <v>38.42300176056338</v>
      </c>
      <c r="K1274" s="7">
        <f t="shared" si="93"/>
        <v>11.5438416314171</v>
      </c>
    </row>
    <row r="1275" spans="1:11" ht="12.75">
      <c r="A1275" s="2">
        <v>1976.07</v>
      </c>
      <c r="B1275" s="7">
        <v>104.2</v>
      </c>
      <c r="C1275" s="7">
        <v>3.79</v>
      </c>
      <c r="D1275" s="7">
        <v>9.35</v>
      </c>
      <c r="E1275" s="7">
        <v>57.1</v>
      </c>
      <c r="F1275" s="7">
        <f t="shared" si="97"/>
        <v>1976.5416666665708</v>
      </c>
      <c r="G1275" s="7">
        <v>7.83</v>
      </c>
      <c r="H1275" s="7">
        <f t="shared" si="94"/>
        <v>430.5558598949212</v>
      </c>
      <c r="I1275" s="7">
        <f t="shared" si="95"/>
        <v>15.660333099824868</v>
      </c>
      <c r="J1275" s="7">
        <f t="shared" si="96"/>
        <v>38.63433099824868</v>
      </c>
      <c r="K1275" s="7">
        <f t="shared" si="93"/>
        <v>11.757490488689909</v>
      </c>
    </row>
    <row r="1276" spans="1:11" ht="12.75">
      <c r="A1276" s="2">
        <v>1976.08</v>
      </c>
      <c r="B1276" s="7">
        <v>103.3</v>
      </c>
      <c r="C1276" s="7">
        <v>3.82</v>
      </c>
      <c r="D1276" s="7">
        <v>9.45</v>
      </c>
      <c r="E1276" s="7">
        <v>57.4</v>
      </c>
      <c r="F1276" s="7">
        <f t="shared" si="97"/>
        <v>1976.624999999904</v>
      </c>
      <c r="G1276" s="7">
        <v>7.77</v>
      </c>
      <c r="H1276" s="7">
        <f t="shared" si="94"/>
        <v>424.6061916376306</v>
      </c>
      <c r="I1276" s="7">
        <f t="shared" si="95"/>
        <v>15.701797212543553</v>
      </c>
      <c r="J1276" s="7">
        <f t="shared" si="96"/>
        <v>38.84345121951219</v>
      </c>
      <c r="K1276" s="7">
        <f t="shared" si="93"/>
        <v>11.59798600250925</v>
      </c>
    </row>
    <row r="1277" spans="1:11" ht="12.75">
      <c r="A1277" s="2">
        <v>1976.09</v>
      </c>
      <c r="B1277" s="7">
        <v>105.5</v>
      </c>
      <c r="C1277" s="7">
        <v>3.85</v>
      </c>
      <c r="D1277" s="7">
        <v>9.55</v>
      </c>
      <c r="E1277" s="7">
        <v>57.6</v>
      </c>
      <c r="F1277" s="7">
        <f t="shared" si="97"/>
        <v>1976.7083333332373</v>
      </c>
      <c r="G1277" s="7">
        <v>7.59</v>
      </c>
      <c r="H1277" s="7">
        <f t="shared" si="94"/>
        <v>432.14338541666666</v>
      </c>
      <c r="I1277" s="7">
        <f t="shared" si="95"/>
        <v>15.770161458333334</v>
      </c>
      <c r="J1277" s="7">
        <f t="shared" si="96"/>
        <v>39.11819270833333</v>
      </c>
      <c r="K1277" s="7">
        <f t="shared" si="93"/>
        <v>11.805990949539794</v>
      </c>
    </row>
    <row r="1278" spans="1:11" ht="12.75">
      <c r="A1278" s="2">
        <v>1976.1</v>
      </c>
      <c r="B1278" s="7">
        <v>101.9</v>
      </c>
      <c r="C1278" s="7">
        <v>3.91667</v>
      </c>
      <c r="D1278" s="7">
        <v>9.67</v>
      </c>
      <c r="E1278" s="7">
        <v>57.9</v>
      </c>
      <c r="F1278" s="7">
        <f t="shared" si="97"/>
        <v>1976.7916666665706</v>
      </c>
      <c r="G1278" s="7">
        <v>7.41</v>
      </c>
      <c r="H1278" s="7">
        <f t="shared" si="94"/>
        <v>415.23458031088086</v>
      </c>
      <c r="I1278" s="7">
        <f t="shared" si="95"/>
        <v>15.960125845595853</v>
      </c>
      <c r="J1278" s="7">
        <f t="shared" si="96"/>
        <v>39.40449844559585</v>
      </c>
      <c r="K1278" s="7">
        <f t="shared" si="93"/>
        <v>11.345696136316702</v>
      </c>
    </row>
    <row r="1279" spans="1:11" ht="12.75">
      <c r="A1279" s="2">
        <v>1976.11</v>
      </c>
      <c r="B1279" s="7">
        <v>101.2</v>
      </c>
      <c r="C1279" s="7">
        <v>3.98333</v>
      </c>
      <c r="D1279" s="7">
        <v>9.79</v>
      </c>
      <c r="E1279" s="7">
        <v>58</v>
      </c>
      <c r="F1279" s="7">
        <f t="shared" si="97"/>
        <v>1976.8749999999038</v>
      </c>
      <c r="G1279" s="7">
        <v>7.29</v>
      </c>
      <c r="H1279" s="7">
        <f t="shared" si="94"/>
        <v>411.67113103448276</v>
      </c>
      <c r="I1279" s="7">
        <f t="shared" si="95"/>
        <v>16.20377437137931</v>
      </c>
      <c r="J1279" s="7">
        <f t="shared" si="96"/>
        <v>39.8247072413793</v>
      </c>
      <c r="K1279" s="7">
        <f t="shared" si="93"/>
        <v>11.248855860507966</v>
      </c>
    </row>
    <row r="1280" spans="1:11" ht="12.75">
      <c r="A1280" s="2">
        <v>1976.12</v>
      </c>
      <c r="B1280" s="7">
        <v>104.7</v>
      </c>
      <c r="C1280" s="7">
        <v>4.05</v>
      </c>
      <c r="D1280" s="7">
        <v>9.91</v>
      </c>
      <c r="E1280" s="7">
        <v>58.2</v>
      </c>
      <c r="F1280" s="7">
        <f t="shared" si="97"/>
        <v>1976.958333333237</v>
      </c>
      <c r="G1280" s="7">
        <v>6.87</v>
      </c>
      <c r="H1280" s="7">
        <f t="shared" si="94"/>
        <v>424.44516494845357</v>
      </c>
      <c r="I1280" s="7">
        <f t="shared" si="95"/>
        <v>16.41836597938144</v>
      </c>
      <c r="J1280" s="7">
        <f t="shared" si="96"/>
        <v>40.17432268041237</v>
      </c>
      <c r="K1280" s="7">
        <f t="shared" si="93"/>
        <v>11.59758972658294</v>
      </c>
    </row>
    <row r="1281" spans="1:11" ht="12.75">
      <c r="A1281" s="2">
        <v>1977.01</v>
      </c>
      <c r="B1281" s="7">
        <v>103.8</v>
      </c>
      <c r="C1281" s="7">
        <v>4.09667</v>
      </c>
      <c r="D1281" s="7">
        <v>9.96667</v>
      </c>
      <c r="E1281" s="7">
        <v>58.5</v>
      </c>
      <c r="F1281" s="7">
        <f t="shared" si="97"/>
        <v>1977.0416666665703</v>
      </c>
      <c r="G1281" s="7">
        <v>7.21</v>
      </c>
      <c r="H1281" s="7">
        <f t="shared" si="94"/>
        <v>418.63870769230766</v>
      </c>
      <c r="I1281" s="7">
        <f t="shared" si="95"/>
        <v>16.52239532410256</v>
      </c>
      <c r="J1281" s="7">
        <f t="shared" si="96"/>
        <v>40.19685788820513</v>
      </c>
      <c r="K1281" s="7">
        <f aca="true" t="shared" si="98" ref="K1281:K1344">H1281/AVERAGE(J1161:J1280)</f>
        <v>11.437961346787553</v>
      </c>
    </row>
    <row r="1282" spans="1:11" ht="12.75">
      <c r="A1282" s="2">
        <v>1977.02</v>
      </c>
      <c r="B1282" s="7">
        <v>101</v>
      </c>
      <c r="C1282" s="7">
        <v>4.14333</v>
      </c>
      <c r="D1282" s="7">
        <v>10.0233</v>
      </c>
      <c r="E1282" s="7">
        <v>59.1</v>
      </c>
      <c r="F1282" s="7">
        <f t="shared" si="97"/>
        <v>1977.1249999999036</v>
      </c>
      <c r="G1282" s="7">
        <v>7.39</v>
      </c>
      <c r="H1282" s="7">
        <f t="shared" si="94"/>
        <v>403.2104568527918</v>
      </c>
      <c r="I1282" s="7">
        <f t="shared" si="95"/>
        <v>16.540930516751267</v>
      </c>
      <c r="J1282" s="7">
        <f t="shared" si="96"/>
        <v>40.01484526903553</v>
      </c>
      <c r="K1282" s="7">
        <f t="shared" si="98"/>
        <v>11.014841854222777</v>
      </c>
    </row>
    <row r="1283" spans="1:11" ht="12.75">
      <c r="A1283" s="2">
        <v>1977.03</v>
      </c>
      <c r="B1283" s="7">
        <v>100.6</v>
      </c>
      <c r="C1283" s="7">
        <v>4.19</v>
      </c>
      <c r="D1283" s="7">
        <v>10.08</v>
      </c>
      <c r="E1283" s="7">
        <v>59.5</v>
      </c>
      <c r="F1283" s="7">
        <f t="shared" si="97"/>
        <v>1977.2083333332369</v>
      </c>
      <c r="G1283" s="7">
        <v>7.46</v>
      </c>
      <c r="H1283" s="7">
        <f t="shared" si="94"/>
        <v>398.9136605042017</v>
      </c>
      <c r="I1283" s="7">
        <f t="shared" si="95"/>
        <v>16.61479361344538</v>
      </c>
      <c r="J1283" s="7">
        <f t="shared" si="96"/>
        <v>39.970672941176474</v>
      </c>
      <c r="K1283" s="7">
        <f t="shared" si="98"/>
        <v>10.895746511662745</v>
      </c>
    </row>
    <row r="1284" spans="1:11" ht="12.75">
      <c r="A1284" s="2">
        <v>1977.04</v>
      </c>
      <c r="B1284" s="7">
        <v>99.05</v>
      </c>
      <c r="C1284" s="7">
        <v>4.24667</v>
      </c>
      <c r="D1284" s="7">
        <v>10.1933</v>
      </c>
      <c r="E1284" s="7">
        <v>60</v>
      </c>
      <c r="F1284" s="7">
        <f t="shared" si="97"/>
        <v>1977.29166666657</v>
      </c>
      <c r="G1284" s="7">
        <v>7.37</v>
      </c>
      <c r="H1284" s="7">
        <f t="shared" si="94"/>
        <v>389.494315</v>
      </c>
      <c r="I1284" s="7">
        <f t="shared" si="95"/>
        <v>16.699180441</v>
      </c>
      <c r="J1284" s="7">
        <f t="shared" si="96"/>
        <v>40.08311359</v>
      </c>
      <c r="K1284" s="7">
        <f t="shared" si="98"/>
        <v>10.63603740914136</v>
      </c>
    </row>
    <row r="1285" spans="1:11" ht="12.75">
      <c r="A1285" s="2">
        <v>1977.05</v>
      </c>
      <c r="B1285" s="7">
        <v>98.76</v>
      </c>
      <c r="C1285" s="7">
        <v>4.30333</v>
      </c>
      <c r="D1285" s="7">
        <v>10.3067</v>
      </c>
      <c r="E1285" s="7">
        <v>60.3</v>
      </c>
      <c r="F1285" s="7">
        <f t="shared" si="97"/>
        <v>1977.3749999999034</v>
      </c>
      <c r="G1285" s="7">
        <v>7.46</v>
      </c>
      <c r="H1285" s="7">
        <f t="shared" si="94"/>
        <v>386.4218388059702</v>
      </c>
      <c r="I1285" s="7">
        <f t="shared" si="95"/>
        <v>16.83779558109453</v>
      </c>
      <c r="J1285" s="7">
        <f t="shared" si="96"/>
        <v>40.32739941293532</v>
      </c>
      <c r="K1285" s="7">
        <f t="shared" si="98"/>
        <v>10.548486693557</v>
      </c>
    </row>
    <row r="1286" spans="1:11" ht="12.75">
      <c r="A1286" s="2">
        <v>1977.06</v>
      </c>
      <c r="B1286" s="7">
        <v>99.29</v>
      </c>
      <c r="C1286" s="7">
        <v>4.36</v>
      </c>
      <c r="D1286" s="7">
        <v>10.42</v>
      </c>
      <c r="E1286" s="7">
        <v>60.7</v>
      </c>
      <c r="F1286" s="7">
        <f t="shared" si="97"/>
        <v>1977.4583333332366</v>
      </c>
      <c r="G1286" s="7">
        <v>7.28</v>
      </c>
      <c r="H1286" s="7">
        <f t="shared" si="94"/>
        <v>385.9354863261944</v>
      </c>
      <c r="I1286" s="7">
        <f t="shared" si="95"/>
        <v>16.94711169686985</v>
      </c>
      <c r="J1286" s="7">
        <f t="shared" si="96"/>
        <v>40.50204217462932</v>
      </c>
      <c r="K1286" s="7">
        <f t="shared" si="98"/>
        <v>10.53002395909076</v>
      </c>
    </row>
    <row r="1287" spans="1:11" ht="12.75">
      <c r="A1287" s="2">
        <v>1977.07</v>
      </c>
      <c r="B1287" s="7">
        <v>100.2</v>
      </c>
      <c r="C1287" s="7">
        <v>4.40667</v>
      </c>
      <c r="D1287" s="7">
        <v>10.5167</v>
      </c>
      <c r="E1287" s="7">
        <v>61</v>
      </c>
      <c r="F1287" s="7">
        <f t="shared" si="97"/>
        <v>1977.5416666665699</v>
      </c>
      <c r="G1287" s="7">
        <v>7.33</v>
      </c>
      <c r="H1287" s="7">
        <f t="shared" si="94"/>
        <v>387.55717377049183</v>
      </c>
      <c r="I1287" s="7">
        <f t="shared" si="95"/>
        <v>17.044277155081968</v>
      </c>
      <c r="J1287" s="7">
        <f t="shared" si="96"/>
        <v>40.67687155081967</v>
      </c>
      <c r="K1287" s="7">
        <f t="shared" si="98"/>
        <v>10.56769244777541</v>
      </c>
    </row>
    <row r="1288" spans="1:11" ht="12.75">
      <c r="A1288" s="2">
        <v>1977.08</v>
      </c>
      <c r="B1288" s="7">
        <v>97.75</v>
      </c>
      <c r="C1288" s="7">
        <v>4.45333</v>
      </c>
      <c r="D1288" s="7">
        <v>10.6133</v>
      </c>
      <c r="E1288" s="7">
        <v>61.2</v>
      </c>
      <c r="F1288" s="7">
        <f t="shared" si="97"/>
        <v>1977.6249999999031</v>
      </c>
      <c r="G1288" s="7">
        <v>7.4</v>
      </c>
      <c r="H1288" s="7">
        <f t="shared" si="94"/>
        <v>376.84541666666667</v>
      </c>
      <c r="I1288" s="7">
        <f t="shared" si="95"/>
        <v>17.168460351960785</v>
      </c>
      <c r="J1288" s="7">
        <f t="shared" si="96"/>
        <v>40.91635253921569</v>
      </c>
      <c r="K1288" s="7">
        <f t="shared" si="98"/>
        <v>10.268385666711</v>
      </c>
    </row>
    <row r="1289" spans="1:11" ht="12.75">
      <c r="A1289" s="2">
        <v>1977.09</v>
      </c>
      <c r="B1289" s="7">
        <v>96.23</v>
      </c>
      <c r="C1289" s="7">
        <v>4.5</v>
      </c>
      <c r="D1289" s="7">
        <v>10.71</v>
      </c>
      <c r="E1289" s="7">
        <v>61.4</v>
      </c>
      <c r="F1289" s="7">
        <f t="shared" si="97"/>
        <v>1977.7083333332364</v>
      </c>
      <c r="G1289" s="7">
        <v>7.34</v>
      </c>
      <c r="H1289" s="7">
        <f t="shared" si="94"/>
        <v>369.77709674267106</v>
      </c>
      <c r="I1289" s="7">
        <f t="shared" si="95"/>
        <v>17.291872964169382</v>
      </c>
      <c r="J1289" s="7">
        <f t="shared" si="96"/>
        <v>41.15465765472313</v>
      </c>
      <c r="K1289" s="7">
        <f t="shared" si="98"/>
        <v>10.067742820070706</v>
      </c>
    </row>
    <row r="1290" spans="1:11" ht="12.75">
      <c r="A1290" s="2">
        <v>1977.1</v>
      </c>
      <c r="B1290" s="7">
        <v>93.74</v>
      </c>
      <c r="C1290" s="7">
        <v>4.55667</v>
      </c>
      <c r="D1290" s="7">
        <v>10.77</v>
      </c>
      <c r="E1290" s="7">
        <v>61.6</v>
      </c>
      <c r="F1290" s="7">
        <f t="shared" si="97"/>
        <v>1977.7916666665697</v>
      </c>
      <c r="G1290" s="7">
        <v>7.52</v>
      </c>
      <c r="H1290" s="7">
        <f aca="true" t="shared" si="99" ref="H1290:H1353">B1290*$E$1716/E1290</f>
        <v>359.0394175324675</v>
      </c>
      <c r="I1290" s="7">
        <f aca="true" t="shared" si="100" ref="I1290:I1353">C1290*$E$1716/E1290</f>
        <v>17.452785819155846</v>
      </c>
      <c r="J1290" s="7">
        <f aca="true" t="shared" si="101" ref="J1290:J1353">D1290*$E$1716/E1290</f>
        <v>41.250848376623374</v>
      </c>
      <c r="K1290" s="7">
        <f t="shared" si="98"/>
        <v>9.766666299556544</v>
      </c>
    </row>
    <row r="1291" spans="1:11" ht="12.75">
      <c r="A1291" s="2">
        <v>1977.11</v>
      </c>
      <c r="B1291" s="7">
        <v>94.28</v>
      </c>
      <c r="C1291" s="7">
        <v>4.61333</v>
      </c>
      <c r="D1291" s="7">
        <v>10.83</v>
      </c>
      <c r="E1291" s="7">
        <v>61.9</v>
      </c>
      <c r="F1291" s="7">
        <f aca="true" t="shared" si="102" ref="F1291:F1354">F1290+1/12</f>
        <v>1977.874999999903</v>
      </c>
      <c r="G1291" s="7">
        <v>7.58</v>
      </c>
      <c r="H1291" s="7">
        <f t="shared" si="99"/>
        <v>359.3575870759289</v>
      </c>
      <c r="I1291" s="7">
        <f t="shared" si="100"/>
        <v>17.58416564684976</v>
      </c>
      <c r="J1291" s="7">
        <f t="shared" si="101"/>
        <v>41.27962100161551</v>
      </c>
      <c r="K1291" s="7">
        <f t="shared" si="98"/>
        <v>9.766299983660199</v>
      </c>
    </row>
    <row r="1292" spans="1:11" ht="12.75">
      <c r="A1292" s="2">
        <v>1977.12</v>
      </c>
      <c r="B1292" s="7">
        <v>93.82</v>
      </c>
      <c r="C1292" s="7">
        <v>4.67</v>
      </c>
      <c r="D1292" s="7">
        <v>10.89</v>
      </c>
      <c r="E1292" s="7">
        <v>62.1</v>
      </c>
      <c r="F1292" s="7">
        <f t="shared" si="102"/>
        <v>1977.9583333332362</v>
      </c>
      <c r="G1292" s="7">
        <v>7.69</v>
      </c>
      <c r="H1292" s="7">
        <f t="shared" si="99"/>
        <v>356.45254685990335</v>
      </c>
      <c r="I1292" s="7">
        <f t="shared" si="100"/>
        <v>17.742841545893718</v>
      </c>
      <c r="J1292" s="7">
        <f t="shared" si="101"/>
        <v>41.374634782608695</v>
      </c>
      <c r="K1292" s="7">
        <f t="shared" si="98"/>
        <v>9.678266582535919</v>
      </c>
    </row>
    <row r="1293" spans="1:11" ht="12.75">
      <c r="A1293" s="2">
        <v>1978.01</v>
      </c>
      <c r="B1293" s="7">
        <v>90.25</v>
      </c>
      <c r="C1293" s="7">
        <v>4.71333</v>
      </c>
      <c r="D1293" s="7">
        <v>10.9</v>
      </c>
      <c r="E1293" s="7">
        <v>62.5</v>
      </c>
      <c r="F1293" s="7">
        <f t="shared" si="102"/>
        <v>1978.0416666665694</v>
      </c>
      <c r="G1293" s="7">
        <v>7.96</v>
      </c>
      <c r="H1293" s="7">
        <f t="shared" si="99"/>
        <v>340.694472</v>
      </c>
      <c r="I1293" s="7">
        <f t="shared" si="100"/>
        <v>17.792858456639998</v>
      </c>
      <c r="J1293" s="7">
        <f t="shared" si="101"/>
        <v>41.147587200000004</v>
      </c>
      <c r="K1293" s="7">
        <f t="shared" si="98"/>
        <v>9.241462260934687</v>
      </c>
    </row>
    <row r="1294" spans="1:11" ht="12.75">
      <c r="A1294" s="2">
        <v>1978.02</v>
      </c>
      <c r="B1294" s="7">
        <v>88.98</v>
      </c>
      <c r="C1294" s="7">
        <v>4.75667</v>
      </c>
      <c r="D1294" s="7">
        <v>10.91</v>
      </c>
      <c r="E1294" s="7">
        <v>62.9</v>
      </c>
      <c r="F1294" s="7">
        <f t="shared" si="102"/>
        <v>1978.1249999999027</v>
      </c>
      <c r="G1294" s="7">
        <v>8.03</v>
      </c>
      <c r="H1294" s="7">
        <f t="shared" si="99"/>
        <v>333.76412146263914</v>
      </c>
      <c r="I1294" s="7">
        <f t="shared" si="100"/>
        <v>17.842276732273447</v>
      </c>
      <c r="J1294" s="7">
        <f t="shared" si="101"/>
        <v>40.92342734499205</v>
      </c>
      <c r="K1294" s="7">
        <f t="shared" si="98"/>
        <v>9.045263570704737</v>
      </c>
    </row>
    <row r="1295" spans="1:11" ht="12.75">
      <c r="A1295" s="2">
        <v>1978.03</v>
      </c>
      <c r="B1295" s="7">
        <v>88.82</v>
      </c>
      <c r="C1295" s="7">
        <v>4.8</v>
      </c>
      <c r="D1295" s="7">
        <v>10.92</v>
      </c>
      <c r="E1295" s="7">
        <v>63.4</v>
      </c>
      <c r="F1295" s="7">
        <f t="shared" si="102"/>
        <v>1978.208333333236</v>
      </c>
      <c r="G1295" s="7">
        <v>8.04</v>
      </c>
      <c r="H1295" s="7">
        <f t="shared" si="99"/>
        <v>330.53648517350155</v>
      </c>
      <c r="I1295" s="7">
        <f t="shared" si="100"/>
        <v>17.862813880126183</v>
      </c>
      <c r="J1295" s="7">
        <f t="shared" si="101"/>
        <v>40.63790157728707</v>
      </c>
      <c r="K1295" s="7">
        <f t="shared" si="98"/>
        <v>8.950420077633892</v>
      </c>
    </row>
    <row r="1296" spans="1:11" ht="12.75">
      <c r="A1296" s="2">
        <v>1978.04</v>
      </c>
      <c r="B1296" s="7">
        <v>92.71</v>
      </c>
      <c r="C1296" s="7">
        <v>4.83667</v>
      </c>
      <c r="D1296" s="7">
        <v>11.0233</v>
      </c>
      <c r="E1296" s="7">
        <v>63.9</v>
      </c>
      <c r="F1296" s="7">
        <f t="shared" si="102"/>
        <v>1978.2916666665692</v>
      </c>
      <c r="G1296" s="7">
        <v>8.15</v>
      </c>
      <c r="H1296" s="7">
        <f t="shared" si="99"/>
        <v>342.3131765258216</v>
      </c>
      <c r="I1296" s="7">
        <f t="shared" si="100"/>
        <v>17.85843891173709</v>
      </c>
      <c r="J1296" s="7">
        <f t="shared" si="101"/>
        <v>40.701335765258214</v>
      </c>
      <c r="K1296" s="7">
        <f t="shared" si="98"/>
        <v>9.262588720866841</v>
      </c>
    </row>
    <row r="1297" spans="1:11" ht="12.75">
      <c r="A1297" s="2">
        <v>1978.05</v>
      </c>
      <c r="B1297" s="7">
        <v>97.41</v>
      </c>
      <c r="C1297" s="7">
        <v>4.87333</v>
      </c>
      <c r="D1297" s="7">
        <v>11.1267</v>
      </c>
      <c r="E1297" s="7">
        <v>64.5</v>
      </c>
      <c r="F1297" s="7">
        <f t="shared" si="102"/>
        <v>1978.3749999999025</v>
      </c>
      <c r="G1297" s="7">
        <v>8.35</v>
      </c>
      <c r="H1297" s="7">
        <f t="shared" si="99"/>
        <v>356.32124930232555</v>
      </c>
      <c r="I1297" s="7">
        <f t="shared" si="100"/>
        <v>17.82641447348837</v>
      </c>
      <c r="J1297" s="7">
        <f t="shared" si="101"/>
        <v>40.70095107906977</v>
      </c>
      <c r="K1297" s="7">
        <f t="shared" si="98"/>
        <v>9.634910728598445</v>
      </c>
    </row>
    <row r="1298" spans="1:11" ht="12.75">
      <c r="A1298" s="2">
        <v>1978.06</v>
      </c>
      <c r="B1298" s="7">
        <v>97.66</v>
      </c>
      <c r="C1298" s="7">
        <v>4.91</v>
      </c>
      <c r="D1298" s="7">
        <v>11.23</v>
      </c>
      <c r="E1298" s="7">
        <v>65.2</v>
      </c>
      <c r="F1298" s="7">
        <f t="shared" si="102"/>
        <v>1978.4583333332357</v>
      </c>
      <c r="G1298" s="7">
        <v>8.46</v>
      </c>
      <c r="H1298" s="7">
        <f t="shared" si="99"/>
        <v>353.40038466257664</v>
      </c>
      <c r="I1298" s="7">
        <f t="shared" si="100"/>
        <v>17.7677236196319</v>
      </c>
      <c r="J1298" s="7">
        <f t="shared" si="101"/>
        <v>40.63778742331288</v>
      </c>
      <c r="K1298" s="7">
        <f t="shared" si="98"/>
        <v>9.549678981041737</v>
      </c>
    </row>
    <row r="1299" spans="1:11" ht="12.75">
      <c r="A1299" s="2">
        <v>1978.07</v>
      </c>
      <c r="B1299" s="7">
        <v>97.19</v>
      </c>
      <c r="C1299" s="7">
        <v>4.94667</v>
      </c>
      <c r="D1299" s="7">
        <v>11.3433</v>
      </c>
      <c r="E1299" s="7">
        <v>65.7</v>
      </c>
      <c r="F1299" s="7">
        <f t="shared" si="102"/>
        <v>1978.541666666569</v>
      </c>
      <c r="G1299" s="7">
        <v>8.64</v>
      </c>
      <c r="H1299" s="7">
        <f t="shared" si="99"/>
        <v>349.0230474885844</v>
      </c>
      <c r="I1299" s="7">
        <f t="shared" si="100"/>
        <v>17.764192183561644</v>
      </c>
      <c r="J1299" s="7">
        <f t="shared" si="101"/>
        <v>40.73539597260273</v>
      </c>
      <c r="K1299" s="7">
        <f t="shared" si="98"/>
        <v>9.425524047787356</v>
      </c>
    </row>
    <row r="1300" spans="1:11" ht="12.75">
      <c r="A1300" s="2">
        <v>1978.08</v>
      </c>
      <c r="B1300" s="7">
        <v>103.9</v>
      </c>
      <c r="C1300" s="7">
        <v>4.98333</v>
      </c>
      <c r="D1300" s="7">
        <v>11.4567</v>
      </c>
      <c r="E1300" s="7">
        <v>66</v>
      </c>
      <c r="F1300" s="7">
        <f t="shared" si="102"/>
        <v>1978.6249999999022</v>
      </c>
      <c r="G1300" s="7">
        <v>8.41</v>
      </c>
      <c r="H1300" s="7">
        <f t="shared" si="99"/>
        <v>371.4236090909091</v>
      </c>
      <c r="I1300" s="7">
        <f t="shared" si="100"/>
        <v>17.814498689999997</v>
      </c>
      <c r="J1300" s="7">
        <f t="shared" si="101"/>
        <v>40.95561946363636</v>
      </c>
      <c r="K1300" s="7">
        <f t="shared" si="98"/>
        <v>10.023970854003752</v>
      </c>
    </row>
    <row r="1301" spans="1:11" ht="12.75">
      <c r="A1301" s="2">
        <v>1978.09</v>
      </c>
      <c r="B1301" s="7">
        <v>103.9</v>
      </c>
      <c r="C1301" s="7">
        <v>5.02</v>
      </c>
      <c r="D1301" s="7">
        <v>11.57</v>
      </c>
      <c r="E1301" s="7">
        <v>66.5</v>
      </c>
      <c r="F1301" s="7">
        <f t="shared" si="102"/>
        <v>1978.7083333332355</v>
      </c>
      <c r="G1301" s="7">
        <v>8.42</v>
      </c>
      <c r="H1301" s="7">
        <f t="shared" si="99"/>
        <v>368.63095037593985</v>
      </c>
      <c r="I1301" s="7">
        <f t="shared" si="100"/>
        <v>17.810658045112778</v>
      </c>
      <c r="J1301" s="7">
        <f t="shared" si="101"/>
        <v>41.04966406015037</v>
      </c>
      <c r="K1301" s="7">
        <f t="shared" si="98"/>
        <v>9.94188747300441</v>
      </c>
    </row>
    <row r="1302" spans="1:11" ht="12.75">
      <c r="A1302" s="2">
        <v>1978.1</v>
      </c>
      <c r="B1302" s="7">
        <v>100.6</v>
      </c>
      <c r="C1302" s="7">
        <v>5.03667</v>
      </c>
      <c r="D1302" s="7">
        <v>11.8233</v>
      </c>
      <c r="E1302" s="7">
        <v>67.1</v>
      </c>
      <c r="F1302" s="7">
        <f t="shared" si="102"/>
        <v>1978.7916666665687</v>
      </c>
      <c r="G1302" s="7">
        <v>8.64</v>
      </c>
      <c r="H1302" s="7">
        <f t="shared" si="99"/>
        <v>353.73118926974666</v>
      </c>
      <c r="I1302" s="7">
        <f t="shared" si="100"/>
        <v>17.710012614903132</v>
      </c>
      <c r="J1302" s="7">
        <f t="shared" si="101"/>
        <v>41.573260140089424</v>
      </c>
      <c r="K1302" s="7">
        <f t="shared" si="98"/>
        <v>9.533608358208836</v>
      </c>
    </row>
    <row r="1303" spans="1:11" ht="12.75">
      <c r="A1303" s="2">
        <v>1978.11</v>
      </c>
      <c r="B1303" s="7">
        <v>94.71</v>
      </c>
      <c r="C1303" s="7">
        <v>5.05333</v>
      </c>
      <c r="D1303" s="7">
        <v>12.0767</v>
      </c>
      <c r="E1303" s="7">
        <v>67.4</v>
      </c>
      <c r="F1303" s="7">
        <f t="shared" si="102"/>
        <v>1978.874999999902</v>
      </c>
      <c r="G1303" s="7">
        <v>8.81</v>
      </c>
      <c r="H1303" s="7">
        <f t="shared" si="99"/>
        <v>331.53839732937683</v>
      </c>
      <c r="I1303" s="7">
        <f t="shared" si="100"/>
        <v>17.689504058456972</v>
      </c>
      <c r="J1303" s="7">
        <f t="shared" si="101"/>
        <v>42.27525882195845</v>
      </c>
      <c r="K1303" s="7">
        <f t="shared" si="98"/>
        <v>8.928418902293151</v>
      </c>
    </row>
    <row r="1304" spans="1:11" ht="12.75">
      <c r="A1304" s="2">
        <v>1978.12</v>
      </c>
      <c r="B1304" s="7">
        <v>96.11</v>
      </c>
      <c r="C1304" s="7">
        <v>5.07</v>
      </c>
      <c r="D1304" s="7">
        <v>12.33</v>
      </c>
      <c r="E1304" s="7">
        <v>67.7</v>
      </c>
      <c r="F1304" s="7">
        <f t="shared" si="102"/>
        <v>1978.9583333332353</v>
      </c>
      <c r="G1304" s="7">
        <v>9.01</v>
      </c>
      <c r="H1304" s="7">
        <f t="shared" si="99"/>
        <v>334.9483187592319</v>
      </c>
      <c r="I1304" s="7">
        <f t="shared" si="100"/>
        <v>17.66921211225997</v>
      </c>
      <c r="J1304" s="7">
        <f t="shared" si="101"/>
        <v>42.970687444608565</v>
      </c>
      <c r="K1304" s="7">
        <f t="shared" si="98"/>
        <v>9.011941819133831</v>
      </c>
    </row>
    <row r="1305" spans="1:11" ht="12.75">
      <c r="A1305" s="2">
        <v>1979.01</v>
      </c>
      <c r="B1305" s="7">
        <v>99.71</v>
      </c>
      <c r="C1305" s="7">
        <v>5.11333</v>
      </c>
      <c r="D1305" s="7">
        <v>12.6533</v>
      </c>
      <c r="E1305" s="7">
        <v>68.3</v>
      </c>
      <c r="F1305" s="7">
        <f t="shared" si="102"/>
        <v>1979.0416666665685</v>
      </c>
      <c r="G1305" s="7">
        <v>9.1</v>
      </c>
      <c r="H1305" s="7">
        <f t="shared" si="99"/>
        <v>344.44184450951684</v>
      </c>
      <c r="I1305" s="7">
        <f t="shared" si="100"/>
        <v>17.66367281903368</v>
      </c>
      <c r="J1305" s="7">
        <f t="shared" si="101"/>
        <v>43.71001896632504</v>
      </c>
      <c r="K1305" s="7">
        <f t="shared" si="98"/>
        <v>9.257636919139975</v>
      </c>
    </row>
    <row r="1306" spans="1:11" ht="12.75">
      <c r="A1306" s="2">
        <v>1979.02</v>
      </c>
      <c r="B1306" s="7">
        <v>98.23</v>
      </c>
      <c r="C1306" s="7">
        <v>5.15667</v>
      </c>
      <c r="D1306" s="7">
        <v>12.9767</v>
      </c>
      <c r="E1306" s="7">
        <v>69.1</v>
      </c>
      <c r="F1306" s="7">
        <f t="shared" si="102"/>
        <v>1979.1249999999018</v>
      </c>
      <c r="G1306" s="7">
        <v>9.1</v>
      </c>
      <c r="H1306" s="7">
        <f t="shared" si="99"/>
        <v>335.4007198263386</v>
      </c>
      <c r="I1306" s="7">
        <f t="shared" si="100"/>
        <v>17.60715494153401</v>
      </c>
      <c r="J1306" s="7">
        <f t="shared" si="101"/>
        <v>44.308200356005784</v>
      </c>
      <c r="K1306" s="7">
        <f t="shared" si="98"/>
        <v>9.003740371045632</v>
      </c>
    </row>
    <row r="1307" spans="1:11" ht="12.75">
      <c r="A1307" s="2">
        <v>1979.03</v>
      </c>
      <c r="B1307" s="7">
        <v>100.1</v>
      </c>
      <c r="C1307" s="7">
        <v>5.2</v>
      </c>
      <c r="D1307" s="7">
        <v>13.3</v>
      </c>
      <c r="E1307" s="7">
        <v>69.8</v>
      </c>
      <c r="F1307" s="7">
        <f t="shared" si="102"/>
        <v>1979.208333333235</v>
      </c>
      <c r="G1307" s="7">
        <v>9.12</v>
      </c>
      <c r="H1307" s="7">
        <f t="shared" si="99"/>
        <v>338.3580773638968</v>
      </c>
      <c r="I1307" s="7">
        <f t="shared" si="100"/>
        <v>17.577042979942693</v>
      </c>
      <c r="J1307" s="7">
        <f t="shared" si="101"/>
        <v>44.9566676217765</v>
      </c>
      <c r="K1307" s="7">
        <f t="shared" si="98"/>
        <v>9.070785029660767</v>
      </c>
    </row>
    <row r="1308" spans="1:11" ht="12.75">
      <c r="A1308" s="2">
        <v>1979.04</v>
      </c>
      <c r="B1308" s="7">
        <v>102.1</v>
      </c>
      <c r="C1308" s="7">
        <v>5.24667</v>
      </c>
      <c r="D1308" s="7">
        <v>13.5267</v>
      </c>
      <c r="E1308" s="7">
        <v>70.6</v>
      </c>
      <c r="F1308" s="7">
        <f t="shared" si="102"/>
        <v>1979.2916666665683</v>
      </c>
      <c r="G1308" s="7">
        <v>9.18</v>
      </c>
      <c r="H1308" s="7">
        <f t="shared" si="99"/>
        <v>341.2077875354108</v>
      </c>
      <c r="I1308" s="7">
        <f t="shared" si="100"/>
        <v>17.53383606883853</v>
      </c>
      <c r="J1308" s="7">
        <f t="shared" si="101"/>
        <v>45.204851906515586</v>
      </c>
      <c r="K1308" s="7">
        <f t="shared" si="98"/>
        <v>9.133063566217418</v>
      </c>
    </row>
    <row r="1309" spans="1:11" ht="12.75">
      <c r="A1309" s="2">
        <v>1979.05</v>
      </c>
      <c r="B1309" s="7">
        <v>99.73</v>
      </c>
      <c r="C1309" s="7">
        <v>5.29333</v>
      </c>
      <c r="D1309" s="7">
        <v>13.7533</v>
      </c>
      <c r="E1309" s="7">
        <v>71.5</v>
      </c>
      <c r="F1309" s="7">
        <f t="shared" si="102"/>
        <v>1979.3749999999015</v>
      </c>
      <c r="G1309" s="7">
        <v>9.25</v>
      </c>
      <c r="H1309" s="7">
        <f t="shared" si="99"/>
        <v>329.0922620979021</v>
      </c>
      <c r="I1309" s="7">
        <f t="shared" si="100"/>
        <v>17.467100608951046</v>
      </c>
      <c r="J1309" s="7">
        <f t="shared" si="101"/>
        <v>45.38358175384615</v>
      </c>
      <c r="K1309" s="7">
        <f t="shared" si="98"/>
        <v>8.794383289814961</v>
      </c>
    </row>
    <row r="1310" spans="1:11" ht="12.75">
      <c r="A1310" s="2">
        <v>1979.06</v>
      </c>
      <c r="B1310" s="7">
        <v>101.7</v>
      </c>
      <c r="C1310" s="7">
        <v>5.34</v>
      </c>
      <c r="D1310" s="7">
        <v>13.98</v>
      </c>
      <c r="E1310" s="7">
        <v>72.3</v>
      </c>
      <c r="F1310" s="7">
        <f t="shared" si="102"/>
        <v>1979.4583333332348</v>
      </c>
      <c r="G1310" s="7">
        <v>8.91</v>
      </c>
      <c r="H1310" s="7">
        <f t="shared" si="99"/>
        <v>331.87959336099584</v>
      </c>
      <c r="I1310" s="7">
        <f t="shared" si="100"/>
        <v>17.426126141078836</v>
      </c>
      <c r="J1310" s="7">
        <f t="shared" si="101"/>
        <v>45.62120663900415</v>
      </c>
      <c r="K1310" s="7">
        <f t="shared" si="98"/>
        <v>8.853937764693951</v>
      </c>
    </row>
    <row r="1311" spans="1:11" ht="12.75">
      <c r="A1311" s="2">
        <v>1979.07</v>
      </c>
      <c r="B1311" s="7">
        <v>102.7</v>
      </c>
      <c r="C1311" s="7">
        <v>5.39667</v>
      </c>
      <c r="D1311" s="7">
        <v>14.1967</v>
      </c>
      <c r="E1311" s="7">
        <v>73.1</v>
      </c>
      <c r="F1311" s="7">
        <f t="shared" si="102"/>
        <v>1979.541666666568</v>
      </c>
      <c r="G1311" s="7">
        <v>8.95</v>
      </c>
      <c r="H1311" s="7">
        <f t="shared" si="99"/>
        <v>331.4751381668947</v>
      </c>
      <c r="I1311" s="7">
        <f t="shared" si="100"/>
        <v>17.418324575376197</v>
      </c>
      <c r="J1311" s="7">
        <f t="shared" si="101"/>
        <v>45.821354372093026</v>
      </c>
      <c r="K1311" s="7">
        <f t="shared" si="98"/>
        <v>8.827498045542365</v>
      </c>
    </row>
    <row r="1312" spans="1:11" ht="12.75">
      <c r="A1312" s="2">
        <v>1979.08</v>
      </c>
      <c r="B1312" s="7">
        <v>107.4</v>
      </c>
      <c r="C1312" s="7">
        <v>5.45333</v>
      </c>
      <c r="D1312" s="7">
        <v>14.4133</v>
      </c>
      <c r="E1312" s="7">
        <v>73.8</v>
      </c>
      <c r="F1312" s="7">
        <f t="shared" si="102"/>
        <v>1979.6249999999013</v>
      </c>
      <c r="G1312" s="7">
        <v>9.03</v>
      </c>
      <c r="H1312" s="7">
        <f t="shared" si="99"/>
        <v>343.35692682926833</v>
      </c>
      <c r="I1312" s="7">
        <f t="shared" si="100"/>
        <v>17.434251673983738</v>
      </c>
      <c r="J1312" s="7">
        <f t="shared" si="101"/>
        <v>46.07920291869918</v>
      </c>
      <c r="K1312" s="7">
        <f t="shared" si="98"/>
        <v>9.127165797215035</v>
      </c>
    </row>
    <row r="1313" spans="1:11" ht="12.75">
      <c r="A1313" s="2">
        <v>1979.09</v>
      </c>
      <c r="B1313" s="7">
        <v>108.6</v>
      </c>
      <c r="C1313" s="7">
        <v>5.51</v>
      </c>
      <c r="D1313" s="7">
        <v>14.63</v>
      </c>
      <c r="E1313" s="7">
        <v>74.6</v>
      </c>
      <c r="F1313" s="7">
        <f t="shared" si="102"/>
        <v>1979.7083333332346</v>
      </c>
      <c r="G1313" s="7">
        <v>9.33</v>
      </c>
      <c r="H1313" s="7">
        <f t="shared" si="99"/>
        <v>343.47006434316353</v>
      </c>
      <c r="I1313" s="7">
        <f t="shared" si="100"/>
        <v>17.42651983914209</v>
      </c>
      <c r="J1313" s="7">
        <f t="shared" si="101"/>
        <v>46.270414745308315</v>
      </c>
      <c r="K1313" s="7">
        <f t="shared" si="98"/>
        <v>9.112758990740955</v>
      </c>
    </row>
    <row r="1314" spans="1:11" ht="12.75">
      <c r="A1314" s="2">
        <v>1979.1</v>
      </c>
      <c r="B1314" s="7">
        <v>104.5</v>
      </c>
      <c r="C1314" s="7">
        <v>5.55667</v>
      </c>
      <c r="D1314" s="7">
        <v>14.7067</v>
      </c>
      <c r="E1314" s="7">
        <v>75.2</v>
      </c>
      <c r="F1314" s="7">
        <f t="shared" si="102"/>
        <v>1979.7916666665678</v>
      </c>
      <c r="G1314" s="7">
        <v>10.3</v>
      </c>
      <c r="H1314" s="7">
        <f t="shared" si="99"/>
        <v>327.8659707446808</v>
      </c>
      <c r="I1314" s="7">
        <f t="shared" si="100"/>
        <v>17.433904341223403</v>
      </c>
      <c r="J1314" s="7">
        <f t="shared" si="101"/>
        <v>46.1418801143617</v>
      </c>
      <c r="K1314" s="7">
        <f t="shared" si="98"/>
        <v>8.68184330689931</v>
      </c>
    </row>
    <row r="1315" spans="1:11" ht="12.75">
      <c r="A1315" s="2">
        <v>1979.11</v>
      </c>
      <c r="B1315" s="7">
        <v>103.7</v>
      </c>
      <c r="C1315" s="7">
        <v>5.60333</v>
      </c>
      <c r="D1315" s="7">
        <v>14.7833</v>
      </c>
      <c r="E1315" s="7">
        <v>75.9</v>
      </c>
      <c r="F1315" s="7">
        <f t="shared" si="102"/>
        <v>1979.874999999901</v>
      </c>
      <c r="G1315" s="7">
        <v>10.65</v>
      </c>
      <c r="H1315" s="7">
        <f t="shared" si="99"/>
        <v>322.35534387351777</v>
      </c>
      <c r="I1315" s="7">
        <f t="shared" si="100"/>
        <v>17.418161706719363</v>
      </c>
      <c r="J1315" s="7">
        <f t="shared" si="101"/>
        <v>45.95444315415019</v>
      </c>
      <c r="K1315" s="7">
        <f t="shared" si="98"/>
        <v>8.518784302983557</v>
      </c>
    </row>
    <row r="1316" spans="1:11" ht="12.75">
      <c r="A1316" s="2">
        <v>1979.12</v>
      </c>
      <c r="B1316" s="7">
        <v>107.8</v>
      </c>
      <c r="C1316" s="7">
        <v>5.65</v>
      </c>
      <c r="D1316" s="7">
        <v>14.86</v>
      </c>
      <c r="E1316" s="7">
        <v>76.7</v>
      </c>
      <c r="F1316" s="7">
        <f t="shared" si="102"/>
        <v>1979.9583333332343</v>
      </c>
      <c r="G1316" s="7">
        <v>10.39</v>
      </c>
      <c r="H1316" s="7">
        <f t="shared" si="99"/>
        <v>331.6051681877444</v>
      </c>
      <c r="I1316" s="7">
        <f t="shared" si="100"/>
        <v>17.380048239895697</v>
      </c>
      <c r="J1316" s="7">
        <f t="shared" si="101"/>
        <v>45.71106492829204</v>
      </c>
      <c r="K1316" s="7">
        <f t="shared" si="98"/>
        <v>8.74520440466929</v>
      </c>
    </row>
    <row r="1317" spans="1:11" ht="12.75">
      <c r="A1317" s="2">
        <v>1980.01</v>
      </c>
      <c r="B1317" s="7">
        <v>110.9</v>
      </c>
      <c r="C1317" s="7">
        <v>5.7</v>
      </c>
      <c r="D1317" s="7">
        <v>15.0033</v>
      </c>
      <c r="E1317" s="7">
        <v>77.8</v>
      </c>
      <c r="F1317" s="7">
        <f t="shared" si="102"/>
        <v>1980.0416666665676</v>
      </c>
      <c r="G1317" s="7">
        <v>10.8</v>
      </c>
      <c r="H1317" s="7">
        <f t="shared" si="99"/>
        <v>336.31779177377894</v>
      </c>
      <c r="I1317" s="7">
        <f t="shared" si="100"/>
        <v>17.285946015424166</v>
      </c>
      <c r="J1317" s="7">
        <f t="shared" si="101"/>
        <v>45.49933927249357</v>
      </c>
      <c r="K1317" s="7">
        <f t="shared" si="98"/>
        <v>8.850934180729109</v>
      </c>
    </row>
    <row r="1318" spans="1:11" ht="12.75">
      <c r="A1318" s="2">
        <v>1980.02</v>
      </c>
      <c r="B1318" s="7">
        <v>115.3</v>
      </c>
      <c r="C1318" s="7">
        <v>5.75</v>
      </c>
      <c r="D1318" s="7">
        <v>15.1467</v>
      </c>
      <c r="E1318" s="7">
        <v>78.9</v>
      </c>
      <c r="F1318" s="7">
        <f t="shared" si="102"/>
        <v>1980.1249999999009</v>
      </c>
      <c r="G1318" s="7">
        <v>12.41</v>
      </c>
      <c r="H1318" s="7">
        <f t="shared" si="99"/>
        <v>344.7864562737642</v>
      </c>
      <c r="I1318" s="7">
        <f t="shared" si="100"/>
        <v>17.194467680608362</v>
      </c>
      <c r="J1318" s="7">
        <f t="shared" si="101"/>
        <v>45.29381628136881</v>
      </c>
      <c r="K1318" s="7">
        <f t="shared" si="98"/>
        <v>9.054476092192514</v>
      </c>
    </row>
    <row r="1319" spans="1:11" ht="12.75">
      <c r="A1319" s="2">
        <v>1980.03</v>
      </c>
      <c r="B1319" s="7">
        <v>104.7</v>
      </c>
      <c r="C1319" s="7">
        <v>5.8</v>
      </c>
      <c r="D1319" s="7">
        <v>15.29</v>
      </c>
      <c r="E1319" s="7">
        <v>80.1</v>
      </c>
      <c r="F1319" s="7">
        <f t="shared" si="102"/>
        <v>1980.2083333332341</v>
      </c>
      <c r="G1319" s="7">
        <v>12.75</v>
      </c>
      <c r="H1319" s="7">
        <f t="shared" si="99"/>
        <v>308.3983595505618</v>
      </c>
      <c r="I1319" s="7">
        <f t="shared" si="100"/>
        <v>17.084149812734083</v>
      </c>
      <c r="J1319" s="7">
        <f t="shared" si="101"/>
        <v>45.03735355805243</v>
      </c>
      <c r="K1319" s="7">
        <f t="shared" si="98"/>
        <v>8.081150900785497</v>
      </c>
    </row>
    <row r="1320" spans="1:11" ht="12.75">
      <c r="A1320" s="2">
        <v>1980.04</v>
      </c>
      <c r="B1320" s="7">
        <v>103</v>
      </c>
      <c r="C1320" s="7">
        <v>5.84667</v>
      </c>
      <c r="D1320" s="7">
        <v>15.1733</v>
      </c>
      <c r="E1320" s="7">
        <v>81</v>
      </c>
      <c r="F1320" s="7">
        <f t="shared" si="102"/>
        <v>1980.2916666665674</v>
      </c>
      <c r="G1320" s="7">
        <v>11.47</v>
      </c>
      <c r="H1320" s="7">
        <f t="shared" si="99"/>
        <v>300.0199259259259</v>
      </c>
      <c r="I1320" s="7">
        <f t="shared" si="100"/>
        <v>17.03026699333333</v>
      </c>
      <c r="J1320" s="7">
        <f t="shared" si="101"/>
        <v>44.19701302962962</v>
      </c>
      <c r="K1320" s="7">
        <f t="shared" si="98"/>
        <v>7.844024504719216</v>
      </c>
    </row>
    <row r="1321" spans="1:11" ht="12.75">
      <c r="A1321" s="2">
        <v>1980.05</v>
      </c>
      <c r="B1321" s="7">
        <v>107.7</v>
      </c>
      <c r="C1321" s="7">
        <v>5.89333</v>
      </c>
      <c r="D1321" s="7">
        <v>15.0567</v>
      </c>
      <c r="E1321" s="7">
        <v>81.8</v>
      </c>
      <c r="F1321" s="7">
        <f t="shared" si="102"/>
        <v>1980.3749999999006</v>
      </c>
      <c r="G1321" s="7">
        <v>10.18</v>
      </c>
      <c r="H1321" s="7">
        <f t="shared" si="99"/>
        <v>310.64208557457215</v>
      </c>
      <c r="I1321" s="7">
        <f t="shared" si="100"/>
        <v>16.998294542053788</v>
      </c>
      <c r="J1321" s="7">
        <f t="shared" si="101"/>
        <v>43.42845580195599</v>
      </c>
      <c r="K1321" s="7">
        <f t="shared" si="98"/>
        <v>8.104225807176492</v>
      </c>
    </row>
    <row r="1322" spans="1:11" ht="12.75">
      <c r="A1322" s="2">
        <v>1980.06</v>
      </c>
      <c r="B1322" s="7">
        <v>114.6</v>
      </c>
      <c r="C1322" s="7">
        <v>5.94</v>
      </c>
      <c r="D1322" s="7">
        <v>14.94</v>
      </c>
      <c r="E1322" s="7">
        <v>82.7</v>
      </c>
      <c r="F1322" s="7">
        <f t="shared" si="102"/>
        <v>1980.458333333234</v>
      </c>
      <c r="G1322" s="7">
        <v>9.78</v>
      </c>
      <c r="H1322" s="7">
        <f t="shared" si="99"/>
        <v>326.9467327690447</v>
      </c>
      <c r="I1322" s="7">
        <f t="shared" si="100"/>
        <v>16.94645368802902</v>
      </c>
      <c r="J1322" s="7">
        <f t="shared" si="101"/>
        <v>42.622898669891164</v>
      </c>
      <c r="K1322" s="7">
        <f t="shared" si="98"/>
        <v>8.51207796230674</v>
      </c>
    </row>
    <row r="1323" spans="1:11" ht="12.75">
      <c r="A1323" s="2">
        <v>1980.07</v>
      </c>
      <c r="B1323" s="7">
        <v>119.8</v>
      </c>
      <c r="C1323" s="7">
        <v>5.98333</v>
      </c>
      <c r="D1323" s="7">
        <v>14.84</v>
      </c>
      <c r="E1323" s="7">
        <v>82.7</v>
      </c>
      <c r="F1323" s="7">
        <f t="shared" si="102"/>
        <v>1980.5416666665672</v>
      </c>
      <c r="G1323" s="7">
        <v>10.25</v>
      </c>
      <c r="H1323" s="7">
        <f t="shared" si="99"/>
        <v>341.78201209189837</v>
      </c>
      <c r="I1323" s="7">
        <f t="shared" si="100"/>
        <v>17.07007150592503</v>
      </c>
      <c r="J1323" s="7">
        <f t="shared" si="101"/>
        <v>42.33760483675937</v>
      </c>
      <c r="K1323" s="7">
        <f t="shared" si="98"/>
        <v>8.880865527295839</v>
      </c>
    </row>
    <row r="1324" spans="1:11" ht="12.75">
      <c r="A1324" s="2">
        <v>1980.08</v>
      </c>
      <c r="B1324" s="7">
        <v>123.5</v>
      </c>
      <c r="C1324" s="7">
        <v>6.02667</v>
      </c>
      <c r="D1324" s="7">
        <v>14.74</v>
      </c>
      <c r="E1324" s="7">
        <v>83.3</v>
      </c>
      <c r="F1324" s="7">
        <f t="shared" si="102"/>
        <v>1980.6249999999004</v>
      </c>
      <c r="G1324" s="7">
        <v>11.1</v>
      </c>
      <c r="H1324" s="7">
        <f t="shared" si="99"/>
        <v>349.80003601440575</v>
      </c>
      <c r="I1324" s="7">
        <f t="shared" si="100"/>
        <v>17.069873546938776</v>
      </c>
      <c r="J1324" s="7">
        <f t="shared" si="101"/>
        <v>41.74941320528211</v>
      </c>
      <c r="K1324" s="7">
        <f t="shared" si="98"/>
        <v>9.07100598161838</v>
      </c>
    </row>
    <row r="1325" spans="1:11" ht="12.75">
      <c r="A1325" s="2">
        <v>1980.09</v>
      </c>
      <c r="B1325" s="7">
        <v>126.5</v>
      </c>
      <c r="C1325" s="7">
        <v>6.07</v>
      </c>
      <c r="D1325" s="7">
        <v>14.64</v>
      </c>
      <c r="E1325" s="7">
        <v>84</v>
      </c>
      <c r="F1325" s="7">
        <f t="shared" si="102"/>
        <v>1980.7083333332337</v>
      </c>
      <c r="G1325" s="7">
        <v>11.51</v>
      </c>
      <c r="H1325" s="7">
        <f t="shared" si="99"/>
        <v>355.31139285714283</v>
      </c>
      <c r="I1325" s="7">
        <f t="shared" si="100"/>
        <v>17.049329285714286</v>
      </c>
      <c r="J1325" s="7">
        <f t="shared" si="101"/>
        <v>41.12062285714286</v>
      </c>
      <c r="K1325" s="7">
        <f t="shared" si="98"/>
        <v>9.196040131743239</v>
      </c>
    </row>
    <row r="1326" spans="1:11" ht="12.75">
      <c r="A1326" s="2">
        <v>1980.1</v>
      </c>
      <c r="B1326" s="7">
        <v>130.2</v>
      </c>
      <c r="C1326" s="7">
        <v>6.1</v>
      </c>
      <c r="D1326" s="7">
        <v>14.7</v>
      </c>
      <c r="E1326" s="7">
        <v>84.8</v>
      </c>
      <c r="F1326" s="7">
        <f t="shared" si="102"/>
        <v>1980.791666666567</v>
      </c>
      <c r="G1326" s="7">
        <v>11.75</v>
      </c>
      <c r="H1326" s="7">
        <f t="shared" si="99"/>
        <v>362.2538632075471</v>
      </c>
      <c r="I1326" s="7">
        <f t="shared" si="100"/>
        <v>16.971955188679242</v>
      </c>
      <c r="J1326" s="7">
        <f t="shared" si="101"/>
        <v>40.89962971698113</v>
      </c>
      <c r="K1326" s="7">
        <f t="shared" si="98"/>
        <v>9.357841046757107</v>
      </c>
    </row>
    <row r="1327" spans="1:11" ht="12.75">
      <c r="A1327" s="2">
        <v>1980.11</v>
      </c>
      <c r="B1327" s="7">
        <v>135.7</v>
      </c>
      <c r="C1327" s="7">
        <v>6.13</v>
      </c>
      <c r="D1327" s="7">
        <v>14.76</v>
      </c>
      <c r="E1327" s="7">
        <v>85.5</v>
      </c>
      <c r="F1327" s="7">
        <f t="shared" si="102"/>
        <v>1980.8749999999002</v>
      </c>
      <c r="G1327" s="7">
        <v>12.68</v>
      </c>
      <c r="H1327" s="7">
        <f t="shared" si="99"/>
        <v>374.46534035087717</v>
      </c>
      <c r="I1327" s="7">
        <f t="shared" si="100"/>
        <v>16.915788771929822</v>
      </c>
      <c r="J1327" s="7">
        <f t="shared" si="101"/>
        <v>40.73034947368421</v>
      </c>
      <c r="K1327" s="7">
        <f t="shared" si="98"/>
        <v>9.654043663233388</v>
      </c>
    </row>
    <row r="1328" spans="1:11" ht="12.75">
      <c r="A1328" s="2">
        <v>1980.12</v>
      </c>
      <c r="B1328" s="7">
        <v>133.5</v>
      </c>
      <c r="C1328" s="7">
        <v>6.16</v>
      </c>
      <c r="D1328" s="7">
        <v>14.82</v>
      </c>
      <c r="E1328" s="7">
        <v>86.3</v>
      </c>
      <c r="F1328" s="7">
        <f t="shared" si="102"/>
        <v>1980.9583333332334</v>
      </c>
      <c r="G1328" s="7">
        <v>12.84</v>
      </c>
      <c r="H1328" s="7">
        <f t="shared" si="99"/>
        <v>364.9794090382387</v>
      </c>
      <c r="I1328" s="7">
        <f t="shared" si="100"/>
        <v>16.840997450753186</v>
      </c>
      <c r="J1328" s="7">
        <f t="shared" si="101"/>
        <v>40.51681529548088</v>
      </c>
      <c r="K1328" s="7">
        <f t="shared" si="98"/>
        <v>9.389902084921742</v>
      </c>
    </row>
    <row r="1329" spans="1:11" ht="12.75">
      <c r="A1329" s="2">
        <v>1981.01</v>
      </c>
      <c r="B1329" s="7">
        <v>133</v>
      </c>
      <c r="C1329" s="7">
        <v>6.2</v>
      </c>
      <c r="D1329" s="7">
        <v>14.74</v>
      </c>
      <c r="E1329" s="7">
        <v>87</v>
      </c>
      <c r="F1329" s="7">
        <f t="shared" si="102"/>
        <v>1981.0416666665667</v>
      </c>
      <c r="G1329" s="7">
        <v>12.57</v>
      </c>
      <c r="H1329" s="7">
        <f t="shared" si="99"/>
        <v>360.68682758620685</v>
      </c>
      <c r="I1329" s="7">
        <f t="shared" si="100"/>
        <v>16.813972413793103</v>
      </c>
      <c r="J1329" s="7">
        <f t="shared" si="101"/>
        <v>39.97386344827586</v>
      </c>
      <c r="K1329" s="7">
        <f t="shared" si="98"/>
        <v>9.25940453087795</v>
      </c>
    </row>
    <row r="1330" spans="1:11" ht="12.75">
      <c r="A1330" s="2">
        <v>1981.02</v>
      </c>
      <c r="B1330" s="7">
        <v>128.4</v>
      </c>
      <c r="C1330" s="7">
        <v>6.24</v>
      </c>
      <c r="D1330" s="7">
        <v>14.66</v>
      </c>
      <c r="E1330" s="7">
        <v>87.9</v>
      </c>
      <c r="F1330" s="7">
        <f t="shared" si="102"/>
        <v>1981.1249999999</v>
      </c>
      <c r="G1330" s="7">
        <v>13.19</v>
      </c>
      <c r="H1330" s="7">
        <f t="shared" si="99"/>
        <v>344.64663481228666</v>
      </c>
      <c r="I1330" s="7">
        <f t="shared" si="100"/>
        <v>16.749182252559727</v>
      </c>
      <c r="J1330" s="7">
        <f t="shared" si="101"/>
        <v>39.34984163822525</v>
      </c>
      <c r="K1330" s="7">
        <f t="shared" si="98"/>
        <v>8.829899353831305</v>
      </c>
    </row>
    <row r="1331" spans="1:11" ht="12.75">
      <c r="A1331" s="2">
        <v>1981.03</v>
      </c>
      <c r="B1331" s="7">
        <v>133.2</v>
      </c>
      <c r="C1331" s="7">
        <v>6.28</v>
      </c>
      <c r="D1331" s="7">
        <v>14.58</v>
      </c>
      <c r="E1331" s="7">
        <v>88.5</v>
      </c>
      <c r="F1331" s="7">
        <f t="shared" si="102"/>
        <v>1981.2083333332332</v>
      </c>
      <c r="G1331" s="7">
        <v>13.12</v>
      </c>
      <c r="H1331" s="7">
        <f t="shared" si="99"/>
        <v>355.10668474576266</v>
      </c>
      <c r="I1331" s="7">
        <f t="shared" si="100"/>
        <v>16.74226711864407</v>
      </c>
      <c r="J1331" s="7">
        <f t="shared" si="101"/>
        <v>38.869785762711864</v>
      </c>
      <c r="K1331" s="7">
        <f t="shared" si="98"/>
        <v>9.081096883854622</v>
      </c>
    </row>
    <row r="1332" spans="1:11" ht="12.75">
      <c r="A1332" s="2">
        <v>1981.04</v>
      </c>
      <c r="B1332" s="7">
        <v>134.4</v>
      </c>
      <c r="C1332" s="7">
        <v>6.31667</v>
      </c>
      <c r="D1332" s="7">
        <v>14.7233</v>
      </c>
      <c r="E1332" s="7">
        <v>89.1</v>
      </c>
      <c r="F1332" s="7">
        <f t="shared" si="102"/>
        <v>1981.2916666665665</v>
      </c>
      <c r="G1332" s="7">
        <v>13.68</v>
      </c>
      <c r="H1332" s="7">
        <f t="shared" si="99"/>
        <v>355.89301010101013</v>
      </c>
      <c r="I1332" s="7">
        <f t="shared" si="100"/>
        <v>16.726627232996634</v>
      </c>
      <c r="J1332" s="7">
        <f t="shared" si="101"/>
        <v>38.987496693602694</v>
      </c>
      <c r="K1332" s="7">
        <f t="shared" si="98"/>
        <v>9.085561230788741</v>
      </c>
    </row>
    <row r="1333" spans="1:11" ht="12.75">
      <c r="A1333" s="2">
        <v>1981.05</v>
      </c>
      <c r="B1333" s="7">
        <v>131.7</v>
      </c>
      <c r="C1333" s="7">
        <v>6.35333</v>
      </c>
      <c r="D1333" s="7">
        <v>14.8667</v>
      </c>
      <c r="E1333" s="7">
        <v>89.8</v>
      </c>
      <c r="F1333" s="7">
        <f t="shared" si="102"/>
        <v>1981.3749999998997</v>
      </c>
      <c r="G1333" s="7">
        <v>14.1</v>
      </c>
      <c r="H1333" s="7">
        <f t="shared" si="99"/>
        <v>346.02488418708236</v>
      </c>
      <c r="I1333" s="7">
        <f t="shared" si="100"/>
        <v>16.692560952561248</v>
      </c>
      <c r="J1333" s="7">
        <f t="shared" si="101"/>
        <v>39.060350385300666</v>
      </c>
      <c r="K1333" s="7">
        <f t="shared" si="98"/>
        <v>8.818483466548063</v>
      </c>
    </row>
    <row r="1334" spans="1:11" ht="12.75">
      <c r="A1334" s="2">
        <v>1981.06</v>
      </c>
      <c r="B1334" s="7">
        <v>132.3</v>
      </c>
      <c r="C1334" s="7">
        <v>6.39</v>
      </c>
      <c r="D1334" s="7">
        <v>15.01</v>
      </c>
      <c r="E1334" s="7">
        <v>90.6</v>
      </c>
      <c r="F1334" s="7">
        <f t="shared" si="102"/>
        <v>1981.458333333233</v>
      </c>
      <c r="G1334" s="7">
        <v>13.47</v>
      </c>
      <c r="H1334" s="7">
        <f t="shared" si="99"/>
        <v>344.53198013245037</v>
      </c>
      <c r="I1334" s="7">
        <f t="shared" si="100"/>
        <v>16.64066026490066</v>
      </c>
      <c r="J1334" s="7">
        <f t="shared" si="101"/>
        <v>39.08862450331126</v>
      </c>
      <c r="K1334" s="7">
        <f t="shared" si="98"/>
        <v>8.765340744304925</v>
      </c>
    </row>
    <row r="1335" spans="1:11" ht="12.75">
      <c r="A1335" s="2">
        <v>1981.07</v>
      </c>
      <c r="B1335" s="7">
        <v>129.1</v>
      </c>
      <c r="C1335" s="7">
        <v>6.43333</v>
      </c>
      <c r="D1335" s="7">
        <v>15.0967</v>
      </c>
      <c r="E1335" s="7">
        <v>91.6</v>
      </c>
      <c r="F1335" s="7">
        <f t="shared" si="102"/>
        <v>1981.5416666665662</v>
      </c>
      <c r="G1335" s="7">
        <v>14.28</v>
      </c>
      <c r="H1335" s="7">
        <f t="shared" si="99"/>
        <v>332.5283384279476</v>
      </c>
      <c r="I1335" s="7">
        <f t="shared" si="100"/>
        <v>16.570600584497814</v>
      </c>
      <c r="J1335" s="7">
        <f t="shared" si="101"/>
        <v>38.88520965720524</v>
      </c>
      <c r="K1335" s="7">
        <f t="shared" si="98"/>
        <v>8.445319467875505</v>
      </c>
    </row>
    <row r="1336" spans="1:11" ht="12.75">
      <c r="A1336" s="2">
        <v>1981.08</v>
      </c>
      <c r="B1336" s="7">
        <v>129.6</v>
      </c>
      <c r="C1336" s="7">
        <v>6.47667</v>
      </c>
      <c r="D1336" s="7">
        <v>15.1833</v>
      </c>
      <c r="E1336" s="7">
        <v>92.3</v>
      </c>
      <c r="F1336" s="7">
        <f t="shared" si="102"/>
        <v>1981.6249999998995</v>
      </c>
      <c r="G1336" s="7">
        <v>14.94</v>
      </c>
      <c r="H1336" s="7">
        <f t="shared" si="99"/>
        <v>331.28455904658716</v>
      </c>
      <c r="I1336" s="7">
        <f t="shared" si="100"/>
        <v>16.555715779631637</v>
      </c>
      <c r="J1336" s="7">
        <f t="shared" si="101"/>
        <v>38.811673189599134</v>
      </c>
      <c r="K1336" s="7">
        <f t="shared" si="98"/>
        <v>8.399806316566435</v>
      </c>
    </row>
    <row r="1337" spans="1:11" ht="12.75">
      <c r="A1337" s="2">
        <v>1981.09</v>
      </c>
      <c r="B1337" s="7">
        <v>118.3</v>
      </c>
      <c r="C1337" s="7">
        <v>6.52</v>
      </c>
      <c r="D1337" s="7">
        <v>15.27</v>
      </c>
      <c r="E1337" s="7">
        <v>93.2</v>
      </c>
      <c r="F1337" s="7">
        <f t="shared" si="102"/>
        <v>1981.7083333332328</v>
      </c>
      <c r="G1337" s="7">
        <v>15.32</v>
      </c>
      <c r="H1337" s="7">
        <f t="shared" si="99"/>
        <v>299.47924248927035</v>
      </c>
      <c r="I1337" s="7">
        <f t="shared" si="100"/>
        <v>16.505533905579394</v>
      </c>
      <c r="J1337" s="7">
        <f t="shared" si="101"/>
        <v>38.656365450643776</v>
      </c>
      <c r="K1337" s="7">
        <f t="shared" si="98"/>
        <v>7.581163051923153</v>
      </c>
    </row>
    <row r="1338" spans="1:11" ht="12.75">
      <c r="A1338" s="2">
        <v>1981.1</v>
      </c>
      <c r="B1338" s="7">
        <v>119.8</v>
      </c>
      <c r="C1338" s="7">
        <v>6.55667</v>
      </c>
      <c r="D1338" s="7">
        <v>15.3</v>
      </c>
      <c r="E1338" s="7">
        <v>93.4</v>
      </c>
      <c r="F1338" s="7">
        <f t="shared" si="102"/>
        <v>1981.791666666566</v>
      </c>
      <c r="G1338" s="7">
        <v>15.15</v>
      </c>
      <c r="H1338" s="7">
        <f t="shared" si="99"/>
        <v>302.62711349036397</v>
      </c>
      <c r="I1338" s="7">
        <f t="shared" si="100"/>
        <v>16.56282233897216</v>
      </c>
      <c r="J1338" s="7">
        <f t="shared" si="101"/>
        <v>38.64937259100642</v>
      </c>
      <c r="K1338" s="7">
        <f t="shared" si="98"/>
        <v>7.649141713319208</v>
      </c>
    </row>
    <row r="1339" spans="1:11" ht="12.75">
      <c r="A1339" s="2">
        <v>1981.11</v>
      </c>
      <c r="B1339" s="7">
        <v>122.9</v>
      </c>
      <c r="C1339" s="7">
        <v>6.59333</v>
      </c>
      <c r="D1339" s="7">
        <v>15.33</v>
      </c>
      <c r="E1339" s="7">
        <v>93.7</v>
      </c>
      <c r="F1339" s="7">
        <f t="shared" si="102"/>
        <v>1981.8749999998993</v>
      </c>
      <c r="G1339" s="7">
        <v>13.39</v>
      </c>
      <c r="H1339" s="7">
        <f t="shared" si="99"/>
        <v>309.4640362860192</v>
      </c>
      <c r="I1339" s="7">
        <f t="shared" si="100"/>
        <v>16.602103452934895</v>
      </c>
      <c r="J1339" s="7">
        <f t="shared" si="101"/>
        <v>38.60116905016008</v>
      </c>
      <c r="K1339" s="7">
        <f t="shared" si="98"/>
        <v>7.810752565716107</v>
      </c>
    </row>
    <row r="1340" spans="1:11" ht="12.75">
      <c r="A1340" s="2">
        <v>1981.12</v>
      </c>
      <c r="B1340" s="7">
        <v>123.8</v>
      </c>
      <c r="C1340" s="7">
        <v>6.63</v>
      </c>
      <c r="D1340" s="7">
        <v>15.36</v>
      </c>
      <c r="E1340" s="7">
        <v>94</v>
      </c>
      <c r="F1340" s="7">
        <f t="shared" si="102"/>
        <v>1981.9583333332325</v>
      </c>
      <c r="G1340" s="7">
        <v>13.72</v>
      </c>
      <c r="H1340" s="7">
        <f t="shared" si="99"/>
        <v>310.7353659574468</v>
      </c>
      <c r="I1340" s="7">
        <f t="shared" si="100"/>
        <v>16.64115893617021</v>
      </c>
      <c r="J1340" s="7">
        <f t="shared" si="101"/>
        <v>38.55327319148936</v>
      </c>
      <c r="K1340" s="7">
        <f t="shared" si="98"/>
        <v>7.832562137141893</v>
      </c>
    </row>
    <row r="1341" spans="1:11" ht="12.75">
      <c r="A1341" s="2">
        <v>1982.01</v>
      </c>
      <c r="B1341" s="7">
        <v>117.3</v>
      </c>
      <c r="C1341" s="7">
        <v>6.66</v>
      </c>
      <c r="D1341" s="7">
        <v>15.1767</v>
      </c>
      <c r="E1341" s="7">
        <v>94.3</v>
      </c>
      <c r="F1341" s="7">
        <f t="shared" si="102"/>
        <v>1982.0416666665658</v>
      </c>
      <c r="G1341" s="7">
        <v>14.59</v>
      </c>
      <c r="H1341" s="7">
        <f t="shared" si="99"/>
        <v>293.4838536585366</v>
      </c>
      <c r="I1341" s="7">
        <f t="shared" si="100"/>
        <v>16.663277624602333</v>
      </c>
      <c r="J1341" s="7">
        <f t="shared" si="101"/>
        <v>37.972006835630964</v>
      </c>
      <c r="K1341" s="7">
        <f t="shared" si="98"/>
        <v>7.388659973375991</v>
      </c>
    </row>
    <row r="1342" spans="1:11" ht="12.75">
      <c r="A1342" s="2">
        <v>1982.02</v>
      </c>
      <c r="B1342" s="7">
        <v>114.5</v>
      </c>
      <c r="C1342" s="7">
        <v>6.69</v>
      </c>
      <c r="D1342" s="7">
        <v>14.9933</v>
      </c>
      <c r="E1342" s="7">
        <v>94.6</v>
      </c>
      <c r="F1342" s="7">
        <f t="shared" si="102"/>
        <v>1982.124999999899</v>
      </c>
      <c r="G1342" s="7">
        <v>14.43</v>
      </c>
      <c r="H1342" s="7">
        <f t="shared" si="99"/>
        <v>285.569778012685</v>
      </c>
      <c r="I1342" s="7">
        <f t="shared" si="100"/>
        <v>16.68525602536998</v>
      </c>
      <c r="J1342" s="7">
        <f t="shared" si="101"/>
        <v>37.394177752642705</v>
      </c>
      <c r="K1342" s="7">
        <f t="shared" si="98"/>
        <v>7.181823450546728</v>
      </c>
    </row>
    <row r="1343" spans="1:11" ht="12.75">
      <c r="A1343" s="2">
        <v>1982.03</v>
      </c>
      <c r="B1343" s="7">
        <v>110.8</v>
      </c>
      <c r="C1343" s="7">
        <v>6.72</v>
      </c>
      <c r="D1343" s="7">
        <v>14.81</v>
      </c>
      <c r="E1343" s="7">
        <v>94.5</v>
      </c>
      <c r="F1343" s="7">
        <f t="shared" si="102"/>
        <v>1982.2083333332323</v>
      </c>
      <c r="G1343" s="7">
        <v>13.86</v>
      </c>
      <c r="H1343" s="7">
        <f t="shared" si="99"/>
        <v>276.6341841269841</v>
      </c>
      <c r="I1343" s="7">
        <f t="shared" si="100"/>
        <v>16.777813333333334</v>
      </c>
      <c r="J1343" s="7">
        <f t="shared" si="101"/>
        <v>36.97610349206349</v>
      </c>
      <c r="K1343" s="7">
        <f t="shared" si="98"/>
        <v>6.950673793536028</v>
      </c>
    </row>
    <row r="1344" spans="1:11" ht="12.75">
      <c r="A1344" s="2">
        <v>1982.04</v>
      </c>
      <c r="B1344" s="7">
        <v>116.3</v>
      </c>
      <c r="C1344" s="7">
        <v>6.75</v>
      </c>
      <c r="D1344" s="7">
        <v>14.5967</v>
      </c>
      <c r="E1344" s="7">
        <v>94.9</v>
      </c>
      <c r="F1344" s="7">
        <f t="shared" si="102"/>
        <v>1982.2916666665656</v>
      </c>
      <c r="G1344" s="7">
        <v>13.87</v>
      </c>
      <c r="H1344" s="7">
        <f t="shared" si="99"/>
        <v>289.14214330874603</v>
      </c>
      <c r="I1344" s="7">
        <f t="shared" si="100"/>
        <v>16.78168071654373</v>
      </c>
      <c r="J1344" s="7">
        <f t="shared" si="101"/>
        <v>36.28994946891464</v>
      </c>
      <c r="K1344" s="7">
        <f t="shared" si="98"/>
        <v>7.2590726254261435</v>
      </c>
    </row>
    <row r="1345" spans="1:11" ht="12.75">
      <c r="A1345" s="2">
        <v>1982.05</v>
      </c>
      <c r="B1345" s="7">
        <v>116.4</v>
      </c>
      <c r="C1345" s="7">
        <v>6.78</v>
      </c>
      <c r="D1345" s="7">
        <v>14.3833</v>
      </c>
      <c r="E1345" s="7">
        <v>95.8</v>
      </c>
      <c r="F1345" s="7">
        <f t="shared" si="102"/>
        <v>1982.3749999998988</v>
      </c>
      <c r="G1345" s="7">
        <v>13.62</v>
      </c>
      <c r="H1345" s="7">
        <f t="shared" si="99"/>
        <v>286.67205845511484</v>
      </c>
      <c r="I1345" s="7">
        <f t="shared" si="100"/>
        <v>16.69790855949896</v>
      </c>
      <c r="J1345" s="7">
        <f t="shared" si="101"/>
        <v>35.42345548434238</v>
      </c>
      <c r="K1345" s="7">
        <f aca="true" t="shared" si="103" ref="K1345:K1408">H1345/AVERAGE(J1225:J1344)</f>
        <v>7.19261248446462</v>
      </c>
    </row>
    <row r="1346" spans="1:11" ht="12.75">
      <c r="A1346" s="2">
        <v>1982.06</v>
      </c>
      <c r="B1346" s="7">
        <v>109.7</v>
      </c>
      <c r="C1346" s="7">
        <v>6.81</v>
      </c>
      <c r="D1346" s="7">
        <v>14.17</v>
      </c>
      <c r="E1346" s="7">
        <v>97</v>
      </c>
      <c r="F1346" s="7">
        <f t="shared" si="102"/>
        <v>1982.458333333232</v>
      </c>
      <c r="G1346" s="7">
        <v>14.3</v>
      </c>
      <c r="H1346" s="7">
        <f t="shared" si="99"/>
        <v>266.8288515463918</v>
      </c>
      <c r="I1346" s="7">
        <f t="shared" si="100"/>
        <v>16.564307010309278</v>
      </c>
      <c r="J1346" s="7">
        <f t="shared" si="101"/>
        <v>34.46640680412371</v>
      </c>
      <c r="K1346" s="7">
        <f t="shared" si="103"/>
        <v>6.692133988197586</v>
      </c>
    </row>
    <row r="1347" spans="1:11" ht="12.75">
      <c r="A1347" s="2">
        <v>1982.07</v>
      </c>
      <c r="B1347" s="7">
        <v>109.4</v>
      </c>
      <c r="C1347" s="7">
        <v>6.82333</v>
      </c>
      <c r="D1347" s="7">
        <v>13.9667</v>
      </c>
      <c r="E1347" s="7">
        <v>97.5</v>
      </c>
      <c r="F1347" s="7">
        <f t="shared" si="102"/>
        <v>1982.5416666665653</v>
      </c>
      <c r="G1347" s="7">
        <v>13.95</v>
      </c>
      <c r="H1347" s="7">
        <f t="shared" si="99"/>
        <v>264.7345353846154</v>
      </c>
      <c r="I1347" s="7">
        <f t="shared" si="100"/>
        <v>16.51161880553846</v>
      </c>
      <c r="J1347" s="7">
        <f t="shared" si="101"/>
        <v>33.79769502153846</v>
      </c>
      <c r="K1347" s="7">
        <f t="shared" si="103"/>
        <v>6.638653100208758</v>
      </c>
    </row>
    <row r="1348" spans="1:11" ht="12.75">
      <c r="A1348" s="2">
        <v>1982.08</v>
      </c>
      <c r="B1348" s="7">
        <v>109.7</v>
      </c>
      <c r="C1348" s="7">
        <v>6.83667</v>
      </c>
      <c r="D1348" s="7">
        <v>13.7633</v>
      </c>
      <c r="E1348" s="7">
        <v>97.7</v>
      </c>
      <c r="F1348" s="7">
        <f t="shared" si="102"/>
        <v>1982.6249999998986</v>
      </c>
      <c r="G1348" s="7">
        <v>13.06</v>
      </c>
      <c r="H1348" s="7">
        <f t="shared" si="99"/>
        <v>264.9170788126919</v>
      </c>
      <c r="I1348" s="7">
        <f t="shared" si="100"/>
        <v>16.51003322886387</v>
      </c>
      <c r="J1348" s="7">
        <f t="shared" si="101"/>
        <v>33.23731295189354</v>
      </c>
      <c r="K1348" s="7">
        <f t="shared" si="103"/>
        <v>6.643422752166087</v>
      </c>
    </row>
    <row r="1349" spans="1:11" ht="12.75">
      <c r="A1349" s="2">
        <v>1982.09</v>
      </c>
      <c r="B1349" s="7">
        <v>122.4</v>
      </c>
      <c r="C1349" s="7">
        <v>6.85</v>
      </c>
      <c r="D1349" s="7">
        <v>13.56</v>
      </c>
      <c r="E1349" s="7">
        <v>97.9</v>
      </c>
      <c r="F1349" s="7">
        <f t="shared" si="102"/>
        <v>1982.7083333332318</v>
      </c>
      <c r="G1349" s="7">
        <v>12.34</v>
      </c>
      <c r="H1349" s="7">
        <f t="shared" si="99"/>
        <v>294.9827497446374</v>
      </c>
      <c r="I1349" s="7">
        <f t="shared" si="100"/>
        <v>16.508430030643513</v>
      </c>
      <c r="J1349" s="7">
        <f t="shared" si="101"/>
        <v>32.67946149131767</v>
      </c>
      <c r="K1349" s="7">
        <f t="shared" si="103"/>
        <v>7.398838200323302</v>
      </c>
    </row>
    <row r="1350" spans="1:11" ht="12.75">
      <c r="A1350" s="2">
        <v>1982.1</v>
      </c>
      <c r="B1350" s="7">
        <v>132.7</v>
      </c>
      <c r="C1350" s="7">
        <v>6.85667</v>
      </c>
      <c r="D1350" s="7">
        <v>13.2533</v>
      </c>
      <c r="E1350" s="7">
        <v>98.2</v>
      </c>
      <c r="F1350" s="7">
        <f t="shared" si="102"/>
        <v>1982.791666666565</v>
      </c>
      <c r="G1350" s="7">
        <v>10.91</v>
      </c>
      <c r="H1350" s="7">
        <f t="shared" si="99"/>
        <v>318.8286415478615</v>
      </c>
      <c r="I1350" s="7">
        <f t="shared" si="100"/>
        <v>16.47402246904277</v>
      </c>
      <c r="J1350" s="7">
        <f t="shared" si="101"/>
        <v>31.842740279022397</v>
      </c>
      <c r="K1350" s="7">
        <f t="shared" si="103"/>
        <v>7.999840994534583</v>
      </c>
    </row>
    <row r="1351" spans="1:11" ht="12.75">
      <c r="A1351" s="2">
        <v>1982.11</v>
      </c>
      <c r="B1351" s="7">
        <v>138.1</v>
      </c>
      <c r="C1351" s="7">
        <v>6.86333</v>
      </c>
      <c r="D1351" s="7">
        <v>12.9467</v>
      </c>
      <c r="E1351" s="7">
        <v>98</v>
      </c>
      <c r="F1351" s="7">
        <f t="shared" si="102"/>
        <v>1982.8749999998984</v>
      </c>
      <c r="G1351" s="7">
        <v>10.55</v>
      </c>
      <c r="H1351" s="7">
        <f t="shared" si="99"/>
        <v>332.4799775510204</v>
      </c>
      <c r="I1351" s="7">
        <f t="shared" si="100"/>
        <v>16.523677076938775</v>
      </c>
      <c r="J1351" s="7">
        <f t="shared" si="101"/>
        <v>31.169576577551016</v>
      </c>
      <c r="K1351" s="7">
        <f t="shared" si="103"/>
        <v>8.347476938155427</v>
      </c>
    </row>
    <row r="1352" spans="1:11" ht="12.75">
      <c r="A1352" s="2">
        <v>1982.12</v>
      </c>
      <c r="B1352" s="7">
        <v>139.4</v>
      </c>
      <c r="C1352" s="7">
        <v>6.87</v>
      </c>
      <c r="D1352" s="7">
        <v>12.64</v>
      </c>
      <c r="E1352" s="7">
        <v>97.6</v>
      </c>
      <c r="F1352" s="7">
        <f t="shared" si="102"/>
        <v>1982.9583333332316</v>
      </c>
      <c r="G1352" s="7">
        <v>10.54</v>
      </c>
      <c r="H1352" s="7">
        <f t="shared" si="99"/>
        <v>336.98521721311477</v>
      </c>
      <c r="I1352" s="7">
        <f t="shared" si="100"/>
        <v>16.60752110655738</v>
      </c>
      <c r="J1352" s="7">
        <f t="shared" si="101"/>
        <v>30.555904918032788</v>
      </c>
      <c r="K1352" s="7">
        <f t="shared" si="103"/>
        <v>8.467738401400474</v>
      </c>
    </row>
    <row r="1353" spans="1:11" ht="12.75">
      <c r="A1353" s="2">
        <v>1983.01</v>
      </c>
      <c r="B1353" s="7">
        <v>144.3</v>
      </c>
      <c r="C1353" s="7">
        <v>6.88333</v>
      </c>
      <c r="D1353" s="7">
        <v>12.5667</v>
      </c>
      <c r="E1353" s="7">
        <v>97.8</v>
      </c>
      <c r="F1353" s="7">
        <f t="shared" si="102"/>
        <v>1983.0416666665649</v>
      </c>
      <c r="G1353" s="7">
        <v>10.46</v>
      </c>
      <c r="H1353" s="7">
        <f t="shared" si="99"/>
        <v>348.11711042944785</v>
      </c>
      <c r="I1353" s="7">
        <f t="shared" si="100"/>
        <v>16.605716907361963</v>
      </c>
      <c r="J1353" s="7">
        <f t="shared" si="101"/>
        <v>30.316585527607362</v>
      </c>
      <c r="K1353" s="7">
        <f t="shared" si="103"/>
        <v>8.75678322413474</v>
      </c>
    </row>
    <row r="1354" spans="1:11" ht="12.75">
      <c r="A1354" s="2">
        <v>1983.02</v>
      </c>
      <c r="B1354" s="7">
        <v>146.8</v>
      </c>
      <c r="C1354" s="7">
        <v>6.89667</v>
      </c>
      <c r="D1354" s="7">
        <v>12.4933</v>
      </c>
      <c r="E1354" s="7">
        <v>97.9</v>
      </c>
      <c r="F1354" s="7">
        <f t="shared" si="102"/>
        <v>1983.1249999998981</v>
      </c>
      <c r="G1354" s="7">
        <v>10.72</v>
      </c>
      <c r="H1354" s="7">
        <f aca="true" t="shared" si="104" ref="H1354:H1417">B1354*$E$1716/E1354</f>
        <v>353.7865005107252</v>
      </c>
      <c r="I1354" s="7">
        <f aca="true" t="shared" si="105" ref="I1354:I1417">C1354*$E$1716/E1354</f>
        <v>16.620904253932583</v>
      </c>
      <c r="J1354" s="7">
        <f aca="true" t="shared" si="106" ref="J1354:J1417">D1354*$E$1716/E1354</f>
        <v>30.10872538712972</v>
      </c>
      <c r="K1354" s="7">
        <f t="shared" si="103"/>
        <v>8.910493436624117</v>
      </c>
    </row>
    <row r="1355" spans="1:11" ht="12.75">
      <c r="A1355" s="2">
        <v>1983.03</v>
      </c>
      <c r="B1355" s="7">
        <v>151.9</v>
      </c>
      <c r="C1355" s="7">
        <v>6.91</v>
      </c>
      <c r="D1355" s="7">
        <v>12.42</v>
      </c>
      <c r="E1355" s="7">
        <v>97.9</v>
      </c>
      <c r="F1355" s="7">
        <f aca="true" t="shared" si="107" ref="F1355:F1418">F1354+1/12</f>
        <v>1983.2083333332314</v>
      </c>
      <c r="G1355" s="7">
        <v>10.51</v>
      </c>
      <c r="H1355" s="7">
        <f t="shared" si="104"/>
        <v>366.07744841675174</v>
      </c>
      <c r="I1355" s="7">
        <f t="shared" si="105"/>
        <v>16.653029417773237</v>
      </c>
      <c r="J1355" s="7">
        <f t="shared" si="106"/>
        <v>29.93207313585291</v>
      </c>
      <c r="K1355" s="7">
        <f t="shared" si="103"/>
        <v>9.232829705190522</v>
      </c>
    </row>
    <row r="1356" spans="1:11" ht="12.75">
      <c r="A1356" s="2">
        <v>1983.04</v>
      </c>
      <c r="B1356" s="7">
        <v>157.7</v>
      </c>
      <c r="C1356" s="7">
        <v>6.92</v>
      </c>
      <c r="D1356" s="7">
        <v>12.4767</v>
      </c>
      <c r="E1356" s="7">
        <v>98.6</v>
      </c>
      <c r="F1356" s="7">
        <f t="shared" si="107"/>
        <v>1983.2916666665647</v>
      </c>
      <c r="G1356" s="7">
        <v>10.4</v>
      </c>
      <c r="H1356" s="7">
        <f t="shared" si="104"/>
        <v>377.3572271805274</v>
      </c>
      <c r="I1356" s="7">
        <f t="shared" si="105"/>
        <v>16.558731845841784</v>
      </c>
      <c r="J1356" s="7">
        <f t="shared" si="106"/>
        <v>29.855249945233265</v>
      </c>
      <c r="K1356" s="7">
        <f t="shared" si="103"/>
        <v>9.531581284160406</v>
      </c>
    </row>
    <row r="1357" spans="1:11" ht="12.75">
      <c r="A1357" s="2">
        <v>1983.05</v>
      </c>
      <c r="B1357" s="7">
        <v>164.1</v>
      </c>
      <c r="C1357" s="7">
        <v>6.93</v>
      </c>
      <c r="D1357" s="7">
        <v>12.5333</v>
      </c>
      <c r="E1357" s="7">
        <v>99.2</v>
      </c>
      <c r="F1357" s="7">
        <f t="shared" si="107"/>
        <v>1983.374999999898</v>
      </c>
      <c r="G1357" s="7">
        <v>10.38</v>
      </c>
      <c r="H1357" s="7">
        <f t="shared" si="104"/>
        <v>390.29663104838704</v>
      </c>
      <c r="I1357" s="7">
        <f t="shared" si="105"/>
        <v>16.482362298387095</v>
      </c>
      <c r="J1357" s="7">
        <f t="shared" si="106"/>
        <v>29.8092916875</v>
      </c>
      <c r="K1357" s="7">
        <f t="shared" si="103"/>
        <v>9.874456504668393</v>
      </c>
    </row>
    <row r="1358" spans="1:11" ht="12.75">
      <c r="A1358" s="2">
        <v>1983.06</v>
      </c>
      <c r="B1358" s="7">
        <v>166.4</v>
      </c>
      <c r="C1358" s="7">
        <v>6.94</v>
      </c>
      <c r="D1358" s="7">
        <v>12.59</v>
      </c>
      <c r="E1358" s="7">
        <v>99.5</v>
      </c>
      <c r="F1358" s="7">
        <f t="shared" si="107"/>
        <v>1983.4583333332312</v>
      </c>
      <c r="G1358" s="7">
        <v>10.85</v>
      </c>
      <c r="H1358" s="7">
        <f t="shared" si="104"/>
        <v>394.57370050251257</v>
      </c>
      <c r="I1358" s="7">
        <f t="shared" si="105"/>
        <v>16.456379095477388</v>
      </c>
      <c r="J1358" s="7">
        <f t="shared" si="106"/>
        <v>29.853863517587936</v>
      </c>
      <c r="K1358" s="7">
        <f t="shared" si="103"/>
        <v>10.000117903130013</v>
      </c>
    </row>
    <row r="1359" spans="1:11" ht="12.75">
      <c r="A1359" s="2">
        <v>1983.07</v>
      </c>
      <c r="B1359" s="7">
        <v>167</v>
      </c>
      <c r="C1359" s="7">
        <v>6.96</v>
      </c>
      <c r="D1359" s="7">
        <v>12.8267</v>
      </c>
      <c r="E1359" s="7">
        <v>99.9</v>
      </c>
      <c r="F1359" s="7">
        <f t="shared" si="107"/>
        <v>1983.5416666665644</v>
      </c>
      <c r="G1359" s="7">
        <v>11.38</v>
      </c>
      <c r="H1359" s="7">
        <f t="shared" si="104"/>
        <v>394.41087087087084</v>
      </c>
      <c r="I1359" s="7">
        <f t="shared" si="105"/>
        <v>16.43772252252252</v>
      </c>
      <c r="J1359" s="7">
        <f t="shared" si="106"/>
        <v>30.2933527987988</v>
      </c>
      <c r="K1359" s="7">
        <f t="shared" si="103"/>
        <v>10.014475995571017</v>
      </c>
    </row>
    <row r="1360" spans="1:11" ht="12.75">
      <c r="A1360" s="2">
        <v>1983.08</v>
      </c>
      <c r="B1360" s="7">
        <v>162.4</v>
      </c>
      <c r="C1360" s="7">
        <v>6.98</v>
      </c>
      <c r="D1360" s="7">
        <v>13.0633</v>
      </c>
      <c r="E1360" s="7">
        <v>100.2</v>
      </c>
      <c r="F1360" s="7">
        <f t="shared" si="107"/>
        <v>1983.6249999998977</v>
      </c>
      <c r="G1360" s="7">
        <v>11.85</v>
      </c>
      <c r="H1360" s="7">
        <f t="shared" si="104"/>
        <v>382.39851497005986</v>
      </c>
      <c r="I1360" s="7">
        <f t="shared" si="105"/>
        <v>16.43560119760479</v>
      </c>
      <c r="J1360" s="7">
        <f t="shared" si="106"/>
        <v>30.75976921556886</v>
      </c>
      <c r="K1360" s="7">
        <f t="shared" si="103"/>
        <v>9.7280569356652</v>
      </c>
    </row>
    <row r="1361" spans="1:11" ht="12.75">
      <c r="A1361" s="2">
        <v>1983.09</v>
      </c>
      <c r="B1361" s="7">
        <v>167.2</v>
      </c>
      <c r="C1361" s="7">
        <v>7</v>
      </c>
      <c r="D1361" s="7">
        <v>13.3</v>
      </c>
      <c r="E1361" s="7">
        <v>100.7</v>
      </c>
      <c r="F1361" s="7">
        <f t="shared" si="107"/>
        <v>1983.708333333231</v>
      </c>
      <c r="G1361" s="7">
        <v>11.65</v>
      </c>
      <c r="H1361" s="7">
        <f t="shared" si="104"/>
        <v>391.7461132075471</v>
      </c>
      <c r="I1361" s="7">
        <f t="shared" si="105"/>
        <v>16.400854021847067</v>
      </c>
      <c r="J1361" s="7">
        <f t="shared" si="106"/>
        <v>31.16162264150943</v>
      </c>
      <c r="K1361" s="7">
        <f t="shared" si="103"/>
        <v>9.984202458028768</v>
      </c>
    </row>
    <row r="1362" spans="1:11" ht="12.75">
      <c r="A1362" s="2">
        <v>1983.1</v>
      </c>
      <c r="B1362" s="7">
        <v>167.7</v>
      </c>
      <c r="C1362" s="7">
        <v>7.03</v>
      </c>
      <c r="D1362" s="7">
        <v>13.5433</v>
      </c>
      <c r="E1362" s="7">
        <v>101</v>
      </c>
      <c r="F1362" s="7">
        <f t="shared" si="107"/>
        <v>1983.7916666665642</v>
      </c>
      <c r="G1362" s="7">
        <v>11.54</v>
      </c>
      <c r="H1362" s="7">
        <f t="shared" si="104"/>
        <v>391.75052079207916</v>
      </c>
      <c r="I1362" s="7">
        <f t="shared" si="105"/>
        <v>16.42221920792079</v>
      </c>
      <c r="J1362" s="7">
        <f t="shared" si="106"/>
        <v>31.637416984158417</v>
      </c>
      <c r="K1362" s="7">
        <f t="shared" si="103"/>
        <v>10.003391799449616</v>
      </c>
    </row>
    <row r="1363" spans="1:11" ht="12.75">
      <c r="A1363" s="2">
        <v>1983.11</v>
      </c>
      <c r="B1363" s="7">
        <v>165.2</v>
      </c>
      <c r="C1363" s="7">
        <v>7.06</v>
      </c>
      <c r="D1363" s="7">
        <v>13.7867</v>
      </c>
      <c r="E1363" s="7">
        <v>101.2</v>
      </c>
      <c r="F1363" s="7">
        <f t="shared" si="107"/>
        <v>1983.8749999998975</v>
      </c>
      <c r="G1363" s="7">
        <v>11.69</v>
      </c>
      <c r="H1363" s="7">
        <f t="shared" si="104"/>
        <v>385.14780237154145</v>
      </c>
      <c r="I1363" s="7">
        <f t="shared" si="105"/>
        <v>16.45970632411067</v>
      </c>
      <c r="J1363" s="7">
        <f t="shared" si="106"/>
        <v>32.1423559743083</v>
      </c>
      <c r="K1363" s="7">
        <f t="shared" si="103"/>
        <v>9.853581649364271</v>
      </c>
    </row>
    <row r="1364" spans="1:11" ht="12.75">
      <c r="A1364" s="2">
        <v>1983.12</v>
      </c>
      <c r="B1364" s="7">
        <v>164.4</v>
      </c>
      <c r="C1364" s="7">
        <v>7.09</v>
      </c>
      <c r="D1364" s="7">
        <v>14.03</v>
      </c>
      <c r="E1364" s="7">
        <v>101.3</v>
      </c>
      <c r="F1364" s="7">
        <f t="shared" si="107"/>
        <v>1983.9583333332307</v>
      </c>
      <c r="G1364" s="7">
        <v>11.83</v>
      </c>
      <c r="H1364" s="7">
        <f t="shared" si="104"/>
        <v>382.90431589338596</v>
      </c>
      <c r="I1364" s="7">
        <f t="shared" si="105"/>
        <v>16.513330898321815</v>
      </c>
      <c r="J1364" s="7">
        <f t="shared" si="106"/>
        <v>32.67729654491609</v>
      </c>
      <c r="K1364" s="7">
        <f t="shared" si="103"/>
        <v>9.815010903608663</v>
      </c>
    </row>
    <row r="1365" spans="1:11" ht="12.75">
      <c r="A1365" s="2">
        <v>1984.01</v>
      </c>
      <c r="B1365" s="7">
        <v>166.4</v>
      </c>
      <c r="C1365" s="7">
        <v>7.12</v>
      </c>
      <c r="D1365" s="7">
        <v>14.44</v>
      </c>
      <c r="E1365" s="7">
        <v>101.9</v>
      </c>
      <c r="F1365" s="7">
        <f t="shared" si="107"/>
        <v>1984.041666666564</v>
      </c>
      <c r="G1365" s="7">
        <v>11.67</v>
      </c>
      <c r="H1365" s="7">
        <f t="shared" si="104"/>
        <v>385.2805024533857</v>
      </c>
      <c r="I1365" s="7">
        <f t="shared" si="105"/>
        <v>16.485559960745828</v>
      </c>
      <c r="J1365" s="7">
        <f t="shared" si="106"/>
        <v>33.43419744847889</v>
      </c>
      <c r="K1365" s="7">
        <f t="shared" si="103"/>
        <v>9.894931809202532</v>
      </c>
    </row>
    <row r="1366" spans="1:11" ht="12.75">
      <c r="A1366" s="2">
        <v>1984.02</v>
      </c>
      <c r="B1366" s="7">
        <v>157.3</v>
      </c>
      <c r="C1366" s="7">
        <v>7.15</v>
      </c>
      <c r="D1366" s="7">
        <v>14.85</v>
      </c>
      <c r="E1366" s="7">
        <v>102.4</v>
      </c>
      <c r="F1366" s="7">
        <f t="shared" si="107"/>
        <v>1984.1249999998972</v>
      </c>
      <c r="G1366" s="7">
        <v>11.84</v>
      </c>
      <c r="H1366" s="7">
        <f t="shared" si="104"/>
        <v>362.432103515625</v>
      </c>
      <c r="I1366" s="7">
        <f t="shared" si="105"/>
        <v>16.4741865234375</v>
      </c>
      <c r="J1366" s="7">
        <f t="shared" si="106"/>
        <v>34.2156181640625</v>
      </c>
      <c r="K1366" s="7">
        <f t="shared" si="103"/>
        <v>9.324529645727978</v>
      </c>
    </row>
    <row r="1367" spans="1:11" ht="12.75">
      <c r="A1367" s="2">
        <v>1984.03</v>
      </c>
      <c r="B1367" s="7">
        <v>157.4</v>
      </c>
      <c r="C1367" s="7">
        <v>7.18</v>
      </c>
      <c r="D1367" s="7">
        <v>15.26</v>
      </c>
      <c r="E1367" s="7">
        <v>102.6</v>
      </c>
      <c r="F1367" s="7">
        <f t="shared" si="107"/>
        <v>1984.2083333332305</v>
      </c>
      <c r="G1367" s="7">
        <v>12.32</v>
      </c>
      <c r="H1367" s="7">
        <f t="shared" si="104"/>
        <v>361.955567251462</v>
      </c>
      <c r="I1367" s="7">
        <f t="shared" si="105"/>
        <v>16.51106081871345</v>
      </c>
      <c r="J1367" s="7">
        <f t="shared" si="106"/>
        <v>35.091753216374265</v>
      </c>
      <c r="K1367" s="7">
        <f t="shared" si="103"/>
        <v>9.326747066508243</v>
      </c>
    </row>
    <row r="1368" spans="1:11" ht="12.75">
      <c r="A1368" s="2">
        <v>1984.04</v>
      </c>
      <c r="B1368" s="7">
        <v>157.6</v>
      </c>
      <c r="C1368" s="7">
        <v>7.22333</v>
      </c>
      <c r="D1368" s="7">
        <v>15.5733</v>
      </c>
      <c r="E1368" s="7">
        <v>103.1</v>
      </c>
      <c r="F1368" s="7">
        <f t="shared" si="107"/>
        <v>1984.2916666665637</v>
      </c>
      <c r="G1368" s="7">
        <v>12.63</v>
      </c>
      <c r="H1368" s="7">
        <f t="shared" si="104"/>
        <v>360.65789330746844</v>
      </c>
      <c r="I1368" s="7">
        <f t="shared" si="105"/>
        <v>16.53014581513094</v>
      </c>
      <c r="J1368" s="7">
        <f t="shared" si="106"/>
        <v>35.63853787972842</v>
      </c>
      <c r="K1368" s="7">
        <f t="shared" si="103"/>
        <v>9.305643404594822</v>
      </c>
    </row>
    <row r="1369" spans="1:11" ht="12.75">
      <c r="A1369" s="2">
        <v>1984.05</v>
      </c>
      <c r="B1369" s="7">
        <v>156.6</v>
      </c>
      <c r="C1369" s="7">
        <v>7.26667</v>
      </c>
      <c r="D1369" s="7">
        <v>15.8867</v>
      </c>
      <c r="E1369" s="7">
        <v>103.4</v>
      </c>
      <c r="F1369" s="7">
        <f t="shared" si="107"/>
        <v>1984.374999999897</v>
      </c>
      <c r="G1369" s="7">
        <v>13.41</v>
      </c>
      <c r="H1369" s="7">
        <f t="shared" si="104"/>
        <v>357.3296982591875</v>
      </c>
      <c r="I1369" s="7">
        <f t="shared" si="105"/>
        <v>16.58107917272727</v>
      </c>
      <c r="J1369" s="7">
        <f t="shared" si="106"/>
        <v>36.25025362282398</v>
      </c>
      <c r="K1369" s="7">
        <f t="shared" si="103"/>
        <v>9.231831816896042</v>
      </c>
    </row>
    <row r="1370" spans="1:11" ht="12.75">
      <c r="A1370" s="2">
        <v>1984.06</v>
      </c>
      <c r="B1370" s="7">
        <v>153.1</v>
      </c>
      <c r="C1370" s="7">
        <v>7.31</v>
      </c>
      <c r="D1370" s="7">
        <v>16.2</v>
      </c>
      <c r="E1370" s="7">
        <v>103.7</v>
      </c>
      <c r="F1370" s="7">
        <f t="shared" si="107"/>
        <v>1984.4583333332303</v>
      </c>
      <c r="G1370" s="7">
        <v>13.56</v>
      </c>
      <c r="H1370" s="7">
        <f t="shared" si="104"/>
        <v>348.3327656702025</v>
      </c>
      <c r="I1370" s="7">
        <f t="shared" si="105"/>
        <v>16.63169508196721</v>
      </c>
      <c r="J1370" s="7">
        <f t="shared" si="106"/>
        <v>36.8582025072324</v>
      </c>
      <c r="K1370" s="7">
        <f t="shared" si="103"/>
        <v>9.010185512291006</v>
      </c>
    </row>
    <row r="1371" spans="1:11" ht="12.75">
      <c r="A1371" s="2">
        <v>1984.07</v>
      </c>
      <c r="B1371" s="7">
        <v>151.1</v>
      </c>
      <c r="C1371" s="7">
        <v>7.33333</v>
      </c>
      <c r="D1371" s="7">
        <v>16.32</v>
      </c>
      <c r="E1371" s="7">
        <v>104.1</v>
      </c>
      <c r="F1371" s="7">
        <f t="shared" si="107"/>
        <v>1984.5416666665635</v>
      </c>
      <c r="G1371" s="7">
        <v>13.36</v>
      </c>
      <c r="H1371" s="7">
        <f t="shared" si="104"/>
        <v>342.4614005763688</v>
      </c>
      <c r="I1371" s="7">
        <f t="shared" si="105"/>
        <v>16.620664875504325</v>
      </c>
      <c r="J1371" s="7">
        <f t="shared" si="106"/>
        <v>36.98855100864554</v>
      </c>
      <c r="K1371" s="7">
        <f t="shared" si="103"/>
        <v>8.868302214043299</v>
      </c>
    </row>
    <row r="1372" spans="1:11" ht="12.75">
      <c r="A1372" s="2">
        <v>1984.08</v>
      </c>
      <c r="B1372" s="7">
        <v>164.4</v>
      </c>
      <c r="C1372" s="7">
        <v>7.35667</v>
      </c>
      <c r="D1372" s="7">
        <v>16.44</v>
      </c>
      <c r="E1372" s="7">
        <v>104.5</v>
      </c>
      <c r="F1372" s="7">
        <f t="shared" si="107"/>
        <v>1984.6249999998968</v>
      </c>
      <c r="G1372" s="7">
        <v>12.72</v>
      </c>
      <c r="H1372" s="7">
        <f t="shared" si="104"/>
        <v>371.17901626794253</v>
      </c>
      <c r="I1372" s="7">
        <f t="shared" si="105"/>
        <v>16.60974168861244</v>
      </c>
      <c r="J1372" s="7">
        <f t="shared" si="106"/>
        <v>37.11790162679426</v>
      </c>
      <c r="K1372" s="7">
        <f t="shared" si="103"/>
        <v>9.62306325737317</v>
      </c>
    </row>
    <row r="1373" spans="1:11" ht="12.75">
      <c r="A1373" s="2">
        <v>1984.09</v>
      </c>
      <c r="B1373" s="7">
        <v>166.1</v>
      </c>
      <c r="C1373" s="7">
        <v>7.38</v>
      </c>
      <c r="D1373" s="7">
        <v>16.56</v>
      </c>
      <c r="E1373" s="7">
        <v>105</v>
      </c>
      <c r="F1373" s="7">
        <f t="shared" si="107"/>
        <v>1984.70833333323</v>
      </c>
      <c r="G1373" s="7">
        <v>12.52</v>
      </c>
      <c r="H1373" s="7">
        <f t="shared" si="104"/>
        <v>373.23144571428566</v>
      </c>
      <c r="I1373" s="7">
        <f t="shared" si="105"/>
        <v>16.583070857142854</v>
      </c>
      <c r="J1373" s="7">
        <f t="shared" si="106"/>
        <v>37.21079314285714</v>
      </c>
      <c r="K1373" s="7">
        <f t="shared" si="103"/>
        <v>9.687341313628083</v>
      </c>
    </row>
    <row r="1374" spans="1:11" ht="12.75">
      <c r="A1374" s="2">
        <v>1984.1</v>
      </c>
      <c r="B1374" s="7">
        <v>164.8</v>
      </c>
      <c r="C1374" s="7">
        <v>7.43</v>
      </c>
      <c r="D1374" s="7">
        <v>16.5867</v>
      </c>
      <c r="E1374" s="7">
        <v>105.3</v>
      </c>
      <c r="F1374" s="7">
        <f t="shared" si="107"/>
        <v>1984.7916666665633</v>
      </c>
      <c r="G1374" s="7">
        <v>12.16</v>
      </c>
      <c r="H1374" s="7">
        <f t="shared" si="104"/>
        <v>369.25529344729347</v>
      </c>
      <c r="I1374" s="7">
        <f t="shared" si="105"/>
        <v>16.64785698005698</v>
      </c>
      <c r="J1374" s="7">
        <f t="shared" si="106"/>
        <v>37.16460422222222</v>
      </c>
      <c r="K1374" s="7">
        <f t="shared" si="103"/>
        <v>9.595070703048506</v>
      </c>
    </row>
    <row r="1375" spans="1:11" ht="12.75">
      <c r="A1375" s="2">
        <v>1984.11</v>
      </c>
      <c r="B1375" s="7">
        <v>166.3</v>
      </c>
      <c r="C1375" s="7">
        <v>7.48</v>
      </c>
      <c r="D1375" s="7">
        <v>16.6133</v>
      </c>
      <c r="E1375" s="7">
        <v>105.3</v>
      </c>
      <c r="F1375" s="7">
        <f t="shared" si="107"/>
        <v>1984.8749999998965</v>
      </c>
      <c r="G1375" s="7">
        <v>11.57</v>
      </c>
      <c r="H1375" s="7">
        <f t="shared" si="104"/>
        <v>372.6162336182336</v>
      </c>
      <c r="I1375" s="7">
        <f t="shared" si="105"/>
        <v>16.759888319088322</v>
      </c>
      <c r="J1375" s="7">
        <f t="shared" si="106"/>
        <v>37.22420489458689</v>
      </c>
      <c r="K1375" s="7">
        <f t="shared" si="103"/>
        <v>9.691973221783089</v>
      </c>
    </row>
    <row r="1376" spans="1:11" ht="12.75">
      <c r="A1376" s="2">
        <v>1984.12</v>
      </c>
      <c r="B1376" s="7">
        <v>164.5</v>
      </c>
      <c r="C1376" s="7">
        <v>7.53</v>
      </c>
      <c r="D1376" s="7">
        <v>16.64</v>
      </c>
      <c r="E1376" s="7">
        <v>105.3</v>
      </c>
      <c r="F1376" s="7">
        <f t="shared" si="107"/>
        <v>1984.9583333332298</v>
      </c>
      <c r="G1376" s="7">
        <v>11.5</v>
      </c>
      <c r="H1376" s="7">
        <f t="shared" si="104"/>
        <v>368.58310541310544</v>
      </c>
      <c r="I1376" s="7">
        <f t="shared" si="105"/>
        <v>16.87191965811966</v>
      </c>
      <c r="J1376" s="7">
        <f t="shared" si="106"/>
        <v>37.28402962962963</v>
      </c>
      <c r="K1376" s="7">
        <f t="shared" si="103"/>
        <v>9.595054801133458</v>
      </c>
    </row>
    <row r="1377" spans="1:11" ht="12.75">
      <c r="A1377" s="2">
        <v>1985.01</v>
      </c>
      <c r="B1377" s="7">
        <v>171.6</v>
      </c>
      <c r="C1377" s="7">
        <v>7.57333</v>
      </c>
      <c r="D1377" s="7">
        <v>16.5567</v>
      </c>
      <c r="E1377" s="7">
        <v>105.5</v>
      </c>
      <c r="F1377" s="7">
        <f t="shared" si="107"/>
        <v>1985.041666666563</v>
      </c>
      <c r="G1377" s="7">
        <v>11.38</v>
      </c>
      <c r="H1377" s="7">
        <f t="shared" si="104"/>
        <v>383.76266161137437</v>
      </c>
      <c r="I1377" s="7">
        <f t="shared" si="105"/>
        <v>16.936837284739337</v>
      </c>
      <c r="J1377" s="7">
        <f t="shared" si="106"/>
        <v>37.02705862180094</v>
      </c>
      <c r="K1377" s="7">
        <f t="shared" si="103"/>
        <v>9.99700117773045</v>
      </c>
    </row>
    <row r="1378" spans="1:11" ht="12.75">
      <c r="A1378" s="2">
        <v>1985.02</v>
      </c>
      <c r="B1378" s="7">
        <v>180.9</v>
      </c>
      <c r="C1378" s="7">
        <v>7.61667</v>
      </c>
      <c r="D1378" s="7">
        <v>16.4733</v>
      </c>
      <c r="E1378" s="7">
        <v>106</v>
      </c>
      <c r="F1378" s="7">
        <f t="shared" si="107"/>
        <v>1985.1249999998963</v>
      </c>
      <c r="G1378" s="7">
        <v>11.51</v>
      </c>
      <c r="H1378" s="7">
        <f t="shared" si="104"/>
        <v>402.65268113207543</v>
      </c>
      <c r="I1378" s="7">
        <f t="shared" si="105"/>
        <v>16.953414023207547</v>
      </c>
      <c r="J1378" s="7">
        <f t="shared" si="106"/>
        <v>36.66676844716981</v>
      </c>
      <c r="K1378" s="7">
        <f t="shared" si="103"/>
        <v>10.494935172607075</v>
      </c>
    </row>
    <row r="1379" spans="1:11" ht="12.75">
      <c r="A1379" s="2">
        <v>1985.03</v>
      </c>
      <c r="B1379" s="7">
        <v>179.4</v>
      </c>
      <c r="C1379" s="7">
        <v>7.66</v>
      </c>
      <c r="D1379" s="7">
        <v>16.39</v>
      </c>
      <c r="E1379" s="7">
        <v>106.4</v>
      </c>
      <c r="F1379" s="7">
        <f t="shared" si="107"/>
        <v>1985.2083333332296</v>
      </c>
      <c r="G1379" s="7">
        <v>11.86</v>
      </c>
      <c r="H1379" s="7">
        <f t="shared" si="104"/>
        <v>397.8127556390977</v>
      </c>
      <c r="I1379" s="7">
        <f t="shared" si="105"/>
        <v>16.985762030075186</v>
      </c>
      <c r="J1379" s="7">
        <f t="shared" si="106"/>
        <v>36.34420883458646</v>
      </c>
      <c r="K1379" s="7">
        <f t="shared" si="103"/>
        <v>10.37321721492473</v>
      </c>
    </row>
    <row r="1380" spans="1:11" ht="12.75">
      <c r="A1380" s="2">
        <v>1985.04</v>
      </c>
      <c r="B1380" s="7">
        <v>180.6</v>
      </c>
      <c r="C1380" s="7">
        <v>7.68667</v>
      </c>
      <c r="D1380" s="7">
        <v>16.13</v>
      </c>
      <c r="E1380" s="7">
        <v>106.9</v>
      </c>
      <c r="F1380" s="7">
        <f t="shared" si="107"/>
        <v>1985.2916666665628</v>
      </c>
      <c r="G1380" s="7">
        <v>11.43</v>
      </c>
      <c r="H1380" s="7">
        <f t="shared" si="104"/>
        <v>398.6005874649204</v>
      </c>
      <c r="I1380" s="7">
        <f t="shared" si="105"/>
        <v>16.965178170813843</v>
      </c>
      <c r="J1380" s="7">
        <f t="shared" si="106"/>
        <v>35.600373620205794</v>
      </c>
      <c r="K1380" s="7">
        <f t="shared" si="103"/>
        <v>10.397118719816817</v>
      </c>
    </row>
    <row r="1381" spans="1:11" ht="12.75">
      <c r="A1381" s="2">
        <v>1985.05</v>
      </c>
      <c r="B1381" s="7">
        <v>184.9</v>
      </c>
      <c r="C1381" s="7">
        <v>7.71333</v>
      </c>
      <c r="D1381" s="7">
        <v>15.87</v>
      </c>
      <c r="E1381" s="7">
        <v>107.3</v>
      </c>
      <c r="F1381" s="7">
        <f t="shared" si="107"/>
        <v>1985.374999999896</v>
      </c>
      <c r="G1381" s="7">
        <v>10.85</v>
      </c>
      <c r="H1381" s="7">
        <f t="shared" si="104"/>
        <v>406.5697688723206</v>
      </c>
      <c r="I1381" s="7">
        <f t="shared" si="105"/>
        <v>16.960555950978566</v>
      </c>
      <c r="J1381" s="7">
        <f t="shared" si="106"/>
        <v>34.895955824790306</v>
      </c>
      <c r="K1381" s="7">
        <f t="shared" si="103"/>
        <v>10.60812046786009</v>
      </c>
    </row>
    <row r="1382" spans="1:11" ht="12.75">
      <c r="A1382" s="2">
        <v>1985.06</v>
      </c>
      <c r="B1382" s="7">
        <v>188.9</v>
      </c>
      <c r="C1382" s="7">
        <v>7.74</v>
      </c>
      <c r="D1382" s="7">
        <v>15.61</v>
      </c>
      <c r="E1382" s="7">
        <v>107.6</v>
      </c>
      <c r="F1382" s="7">
        <f t="shared" si="107"/>
        <v>1985.4583333332293</v>
      </c>
      <c r="G1382" s="7">
        <v>10.16</v>
      </c>
      <c r="H1382" s="7">
        <f t="shared" si="104"/>
        <v>414.20713940520443</v>
      </c>
      <c r="I1382" s="7">
        <f t="shared" si="105"/>
        <v>16.971748327137547</v>
      </c>
      <c r="J1382" s="7">
        <f t="shared" si="106"/>
        <v>34.22855185873606</v>
      </c>
      <c r="K1382" s="7">
        <f t="shared" si="103"/>
        <v>10.810049845861208</v>
      </c>
    </row>
    <row r="1383" spans="1:11" ht="12.75">
      <c r="A1383" s="2">
        <v>1985.07</v>
      </c>
      <c r="B1383" s="7">
        <v>192.5</v>
      </c>
      <c r="C1383" s="7">
        <v>7.77333</v>
      </c>
      <c r="D1383" s="7">
        <v>15.4833</v>
      </c>
      <c r="E1383" s="7">
        <v>107.8</v>
      </c>
      <c r="F1383" s="7">
        <f t="shared" si="107"/>
        <v>1985.5416666665626</v>
      </c>
      <c r="G1383" s="7">
        <v>10.31</v>
      </c>
      <c r="H1383" s="7">
        <f t="shared" si="104"/>
        <v>421.3178571428571</v>
      </c>
      <c r="I1383" s="7">
        <f t="shared" si="105"/>
        <v>17.0132090309833</v>
      </c>
      <c r="J1383" s="7">
        <f t="shared" si="106"/>
        <v>33.8877442987013</v>
      </c>
      <c r="K1383" s="7">
        <f t="shared" si="103"/>
        <v>10.997563956793377</v>
      </c>
    </row>
    <row r="1384" spans="1:11" ht="12.75">
      <c r="A1384" s="2">
        <v>1985.08</v>
      </c>
      <c r="B1384" s="7">
        <v>188.3</v>
      </c>
      <c r="C1384" s="7">
        <v>7.80667</v>
      </c>
      <c r="D1384" s="7">
        <v>15.3567</v>
      </c>
      <c r="E1384" s="7">
        <v>108</v>
      </c>
      <c r="F1384" s="7">
        <f t="shared" si="107"/>
        <v>1985.6249999998959</v>
      </c>
      <c r="G1384" s="7">
        <v>10.33</v>
      </c>
      <c r="H1384" s="7">
        <f t="shared" si="104"/>
        <v>411.3622722222222</v>
      </c>
      <c r="I1384" s="7">
        <f t="shared" si="105"/>
        <v>17.054538022777777</v>
      </c>
      <c r="J1384" s="7">
        <f t="shared" si="106"/>
        <v>33.548417449999995</v>
      </c>
      <c r="K1384" s="7">
        <f t="shared" si="103"/>
        <v>10.738799808877276</v>
      </c>
    </row>
    <row r="1385" spans="1:11" ht="12.75">
      <c r="A1385" s="2">
        <v>1985.09</v>
      </c>
      <c r="B1385" s="7">
        <v>184.1</v>
      </c>
      <c r="C1385" s="7">
        <v>7.84</v>
      </c>
      <c r="D1385" s="7">
        <v>15.23</v>
      </c>
      <c r="E1385" s="7">
        <v>108.3</v>
      </c>
      <c r="F1385" s="7">
        <f t="shared" si="107"/>
        <v>1985.7083333332291</v>
      </c>
      <c r="G1385" s="7">
        <v>10.37</v>
      </c>
      <c r="H1385" s="7">
        <f t="shared" si="104"/>
        <v>401.07281440443217</v>
      </c>
      <c r="I1385" s="7">
        <f t="shared" si="105"/>
        <v>17.079906925207755</v>
      </c>
      <c r="J1385" s="7">
        <f t="shared" si="106"/>
        <v>33.1794620498615</v>
      </c>
      <c r="K1385" s="7">
        <f t="shared" si="103"/>
        <v>10.471234661697547</v>
      </c>
    </row>
    <row r="1386" spans="1:11" ht="12.75">
      <c r="A1386" s="2">
        <v>1985.1</v>
      </c>
      <c r="B1386" s="7">
        <v>186.2</v>
      </c>
      <c r="C1386" s="7">
        <v>7.86</v>
      </c>
      <c r="D1386" s="7">
        <v>15.0233</v>
      </c>
      <c r="E1386" s="7">
        <v>108.7</v>
      </c>
      <c r="F1386" s="7">
        <f t="shared" si="107"/>
        <v>1985.7916666665624</v>
      </c>
      <c r="G1386" s="7">
        <v>10.24</v>
      </c>
      <c r="H1386" s="7">
        <f t="shared" si="104"/>
        <v>404.15506531738725</v>
      </c>
      <c r="I1386" s="7">
        <f t="shared" si="105"/>
        <v>17.060466237350507</v>
      </c>
      <c r="J1386" s="7">
        <f t="shared" si="106"/>
        <v>32.60871532106716</v>
      </c>
      <c r="K1386" s="7">
        <f t="shared" si="103"/>
        <v>10.552516982943747</v>
      </c>
    </row>
    <row r="1387" spans="1:11" ht="12.75">
      <c r="A1387" s="2">
        <v>1985.11</v>
      </c>
      <c r="B1387" s="7">
        <v>197.5</v>
      </c>
      <c r="C1387" s="7">
        <v>7.88</v>
      </c>
      <c r="D1387" s="7">
        <v>14.8167</v>
      </c>
      <c r="E1387" s="7">
        <v>109</v>
      </c>
      <c r="F1387" s="7">
        <f t="shared" si="107"/>
        <v>1985.8749999998956</v>
      </c>
      <c r="G1387" s="7">
        <v>9.78</v>
      </c>
      <c r="H1387" s="7">
        <f t="shared" si="104"/>
        <v>427.50233944954124</v>
      </c>
      <c r="I1387" s="7">
        <f t="shared" si="105"/>
        <v>17.05680220183486</v>
      </c>
      <c r="J1387" s="7">
        <f t="shared" si="106"/>
        <v>32.071766647706426</v>
      </c>
      <c r="K1387" s="7">
        <f t="shared" si="103"/>
        <v>11.164611128667465</v>
      </c>
    </row>
    <row r="1388" spans="1:11" ht="12.75">
      <c r="A1388" s="2">
        <v>1985.12</v>
      </c>
      <c r="B1388" s="7">
        <v>207.3</v>
      </c>
      <c r="C1388" s="7">
        <v>7.9</v>
      </c>
      <c r="D1388" s="7">
        <v>14.61</v>
      </c>
      <c r="E1388" s="7">
        <v>109.3</v>
      </c>
      <c r="F1388" s="7">
        <f t="shared" si="107"/>
        <v>1985.958333333229</v>
      </c>
      <c r="G1388" s="7">
        <v>9.26</v>
      </c>
      <c r="H1388" s="7">
        <f t="shared" si="104"/>
        <v>447.4835077767612</v>
      </c>
      <c r="I1388" s="7">
        <f t="shared" si="105"/>
        <v>17.053158279963405</v>
      </c>
      <c r="J1388" s="7">
        <f t="shared" si="106"/>
        <v>31.53754967978042</v>
      </c>
      <c r="K1388" s="7">
        <f t="shared" si="103"/>
        <v>11.690521474467593</v>
      </c>
    </row>
    <row r="1389" spans="1:11" ht="12.75">
      <c r="A1389" s="2">
        <v>1986.01</v>
      </c>
      <c r="B1389" s="7">
        <v>208.2</v>
      </c>
      <c r="C1389" s="7">
        <v>7.94</v>
      </c>
      <c r="D1389" s="7">
        <v>14.58</v>
      </c>
      <c r="E1389" s="7">
        <v>109.6</v>
      </c>
      <c r="F1389" s="7">
        <f t="shared" si="107"/>
        <v>1986.0416666665622</v>
      </c>
      <c r="G1389" s="7">
        <v>9.19</v>
      </c>
      <c r="H1389" s="7">
        <f t="shared" si="104"/>
        <v>448.1960912408759</v>
      </c>
      <c r="I1389" s="7">
        <f t="shared" si="105"/>
        <v>17.09258868613139</v>
      </c>
      <c r="J1389" s="7">
        <f t="shared" si="106"/>
        <v>31.38664270072993</v>
      </c>
      <c r="K1389" s="7">
        <f t="shared" si="103"/>
        <v>11.715007584487982</v>
      </c>
    </row>
    <row r="1390" spans="1:11" ht="12.75">
      <c r="A1390" s="2">
        <v>1986.02</v>
      </c>
      <c r="B1390" s="7">
        <v>219.4</v>
      </c>
      <c r="C1390" s="7">
        <v>7.98</v>
      </c>
      <c r="D1390" s="7">
        <v>14.55</v>
      </c>
      <c r="E1390" s="7">
        <v>109.3</v>
      </c>
      <c r="F1390" s="7">
        <f t="shared" si="107"/>
        <v>1986.1249999998954</v>
      </c>
      <c r="G1390" s="7">
        <v>8.7</v>
      </c>
      <c r="H1390" s="7">
        <f t="shared" si="104"/>
        <v>473.6029021043001</v>
      </c>
      <c r="I1390" s="7">
        <f t="shared" si="105"/>
        <v>17.225848490393414</v>
      </c>
      <c r="J1390" s="7">
        <f t="shared" si="106"/>
        <v>31.408032021957915</v>
      </c>
      <c r="K1390" s="7">
        <f t="shared" si="103"/>
        <v>12.38821909941812</v>
      </c>
    </row>
    <row r="1391" spans="1:11" ht="12.75">
      <c r="A1391" s="2">
        <v>1986.03</v>
      </c>
      <c r="B1391" s="7">
        <v>232.3</v>
      </c>
      <c r="C1391" s="7">
        <v>8.02</v>
      </c>
      <c r="D1391" s="7">
        <v>14.52</v>
      </c>
      <c r="E1391" s="7">
        <v>108.8</v>
      </c>
      <c r="F1391" s="7">
        <f t="shared" si="107"/>
        <v>1986.2083333332287</v>
      </c>
      <c r="G1391" s="7">
        <v>7.78</v>
      </c>
      <c r="H1391" s="7">
        <f t="shared" si="104"/>
        <v>503.75365257352945</v>
      </c>
      <c r="I1391" s="7">
        <f t="shared" si="105"/>
        <v>17.391753308823528</v>
      </c>
      <c r="J1391" s="7">
        <f t="shared" si="106"/>
        <v>31.487313970588236</v>
      </c>
      <c r="K1391" s="7">
        <f t="shared" si="103"/>
        <v>13.189022981532712</v>
      </c>
    </row>
    <row r="1392" spans="1:11" ht="12.75">
      <c r="A1392" s="2">
        <v>1986.04</v>
      </c>
      <c r="B1392" s="7">
        <v>238</v>
      </c>
      <c r="C1392" s="7">
        <v>8.04667</v>
      </c>
      <c r="D1392" s="7">
        <v>14.5833</v>
      </c>
      <c r="E1392" s="7">
        <v>108.6</v>
      </c>
      <c r="F1392" s="7">
        <f t="shared" si="107"/>
        <v>1986.291666666562</v>
      </c>
      <c r="G1392" s="7">
        <v>7.3</v>
      </c>
      <c r="H1392" s="7">
        <f t="shared" si="104"/>
        <v>517.064861878453</v>
      </c>
      <c r="I1392" s="7">
        <f t="shared" si="105"/>
        <v>17.48172400055249</v>
      </c>
      <c r="J1392" s="7">
        <f t="shared" si="106"/>
        <v>31.682823530386738</v>
      </c>
      <c r="K1392" s="7">
        <f t="shared" si="103"/>
        <v>13.552504172869476</v>
      </c>
    </row>
    <row r="1393" spans="1:11" ht="12.75">
      <c r="A1393" s="2">
        <v>1986.05</v>
      </c>
      <c r="B1393" s="7">
        <v>238.5</v>
      </c>
      <c r="C1393" s="7">
        <v>8.07333</v>
      </c>
      <c r="D1393" s="7">
        <v>14.6467</v>
      </c>
      <c r="E1393" s="7">
        <v>108.9</v>
      </c>
      <c r="F1393" s="7">
        <f t="shared" si="107"/>
        <v>1986.3749999998952</v>
      </c>
      <c r="G1393" s="7">
        <v>7.71</v>
      </c>
      <c r="H1393" s="7">
        <f t="shared" si="104"/>
        <v>516.7237190082644</v>
      </c>
      <c r="I1393" s="7">
        <f t="shared" si="105"/>
        <v>17.491325376859503</v>
      </c>
      <c r="J1393" s="7">
        <f t="shared" si="106"/>
        <v>31.732902705234153</v>
      </c>
      <c r="K1393" s="7">
        <f t="shared" si="103"/>
        <v>13.560046199232334</v>
      </c>
    </row>
    <row r="1394" spans="1:11" ht="12.75">
      <c r="A1394" s="2">
        <v>1986.06</v>
      </c>
      <c r="B1394" s="7">
        <v>245.3</v>
      </c>
      <c r="C1394" s="7">
        <v>8.1</v>
      </c>
      <c r="D1394" s="7">
        <v>14.71</v>
      </c>
      <c r="E1394" s="7">
        <v>109.5</v>
      </c>
      <c r="F1394" s="7">
        <f t="shared" si="107"/>
        <v>1986.4583333332284</v>
      </c>
      <c r="G1394" s="7">
        <v>7.8</v>
      </c>
      <c r="H1394" s="7">
        <f t="shared" si="104"/>
        <v>528.5442136986301</v>
      </c>
      <c r="I1394" s="7">
        <f t="shared" si="105"/>
        <v>17.452947945205477</v>
      </c>
      <c r="J1394" s="7">
        <f t="shared" si="106"/>
        <v>31.695415342465754</v>
      </c>
      <c r="K1394" s="7">
        <f t="shared" si="103"/>
        <v>13.888688626457109</v>
      </c>
    </row>
    <row r="1395" spans="1:11" ht="12.75">
      <c r="A1395" s="2">
        <v>1986.07</v>
      </c>
      <c r="B1395" s="7">
        <v>240.2</v>
      </c>
      <c r="C1395" s="7">
        <v>8.14333</v>
      </c>
      <c r="D1395" s="7">
        <v>14.7567</v>
      </c>
      <c r="E1395" s="7">
        <v>109.5</v>
      </c>
      <c r="F1395" s="7">
        <f t="shared" si="107"/>
        <v>1986.5416666665617</v>
      </c>
      <c r="G1395" s="7">
        <v>7.3</v>
      </c>
      <c r="H1395" s="7">
        <f t="shared" si="104"/>
        <v>517.5553205479451</v>
      </c>
      <c r="I1395" s="7">
        <f t="shared" si="105"/>
        <v>17.54631044328767</v>
      </c>
      <c r="J1395" s="7">
        <f t="shared" si="106"/>
        <v>31.796039128767124</v>
      </c>
      <c r="K1395" s="7">
        <f t="shared" si="103"/>
        <v>13.619995534083804</v>
      </c>
    </row>
    <row r="1396" spans="1:11" ht="12.75">
      <c r="A1396" s="2">
        <v>1986.08</v>
      </c>
      <c r="B1396" s="7">
        <v>245</v>
      </c>
      <c r="C1396" s="7">
        <v>8.18667</v>
      </c>
      <c r="D1396" s="7">
        <v>14.8033</v>
      </c>
      <c r="E1396" s="7">
        <v>109.7</v>
      </c>
      <c r="F1396" s="7">
        <f t="shared" si="107"/>
        <v>1986.624999999895</v>
      </c>
      <c r="G1396" s="7">
        <v>7.17</v>
      </c>
      <c r="H1396" s="7">
        <f t="shared" si="104"/>
        <v>526.9353691886964</v>
      </c>
      <c r="I1396" s="7">
        <f t="shared" si="105"/>
        <v>17.607534607657243</v>
      </c>
      <c r="J1396" s="7">
        <f t="shared" si="106"/>
        <v>31.838295309024613</v>
      </c>
      <c r="K1396" s="7">
        <f t="shared" si="103"/>
        <v>13.887667550866057</v>
      </c>
    </row>
    <row r="1397" spans="1:11" ht="12.75">
      <c r="A1397" s="2">
        <v>1986.09</v>
      </c>
      <c r="B1397" s="7">
        <v>238.3</v>
      </c>
      <c r="C1397" s="7">
        <v>8.23</v>
      </c>
      <c r="D1397" s="7">
        <v>14.85</v>
      </c>
      <c r="E1397" s="7">
        <v>110.2</v>
      </c>
      <c r="F1397" s="7">
        <f t="shared" si="107"/>
        <v>1986.7083333332282</v>
      </c>
      <c r="G1397" s="7">
        <v>7.45</v>
      </c>
      <c r="H1397" s="7">
        <f t="shared" si="104"/>
        <v>510.1998675136116</v>
      </c>
      <c r="I1397" s="7">
        <f t="shared" si="105"/>
        <v>17.62041506352087</v>
      </c>
      <c r="J1397" s="7">
        <f t="shared" si="106"/>
        <v>31.793823049001812</v>
      </c>
      <c r="K1397" s="7">
        <f t="shared" si="103"/>
        <v>13.467314312977129</v>
      </c>
    </row>
    <row r="1398" spans="1:11" ht="12.75">
      <c r="A1398" s="2">
        <v>1986.1</v>
      </c>
      <c r="B1398" s="7">
        <v>237.4</v>
      </c>
      <c r="C1398" s="7">
        <v>8.24667</v>
      </c>
      <c r="D1398" s="7">
        <v>14.7267</v>
      </c>
      <c r="E1398" s="7">
        <v>110.3</v>
      </c>
      <c r="F1398" s="7">
        <f t="shared" si="107"/>
        <v>1986.7916666665615</v>
      </c>
      <c r="G1398" s="7">
        <v>7.43</v>
      </c>
      <c r="H1398" s="7">
        <f t="shared" si="104"/>
        <v>507.8121595648232</v>
      </c>
      <c r="I1398" s="7">
        <f t="shared" si="105"/>
        <v>17.640098154669083</v>
      </c>
      <c r="J1398" s="7">
        <f t="shared" si="106"/>
        <v>31.501252444242972</v>
      </c>
      <c r="K1398" s="7">
        <f t="shared" si="103"/>
        <v>13.42591886085736</v>
      </c>
    </row>
    <row r="1399" spans="1:11" ht="12.75">
      <c r="A1399" s="2">
        <v>1986.11</v>
      </c>
      <c r="B1399" s="7">
        <v>245.1</v>
      </c>
      <c r="C1399" s="7">
        <v>8.26333</v>
      </c>
      <c r="D1399" s="7">
        <v>14.6033</v>
      </c>
      <c r="E1399" s="7">
        <v>110.4</v>
      </c>
      <c r="F1399" s="7">
        <f t="shared" si="107"/>
        <v>1986.8749999998947</v>
      </c>
      <c r="G1399" s="7">
        <v>7.25</v>
      </c>
      <c r="H1399" s="7">
        <f t="shared" si="104"/>
        <v>523.8080054347826</v>
      </c>
      <c r="I1399" s="7">
        <f t="shared" si="105"/>
        <v>17.659724216847824</v>
      </c>
      <c r="J1399" s="7">
        <f t="shared" si="106"/>
        <v>31.208998146739127</v>
      </c>
      <c r="K1399" s="7">
        <f t="shared" si="103"/>
        <v>13.872985596138598</v>
      </c>
    </row>
    <row r="1400" spans="1:11" ht="12.75">
      <c r="A1400" s="2">
        <v>1986.12</v>
      </c>
      <c r="B1400" s="7">
        <v>248.6</v>
      </c>
      <c r="C1400" s="7">
        <v>8.28</v>
      </c>
      <c r="D1400" s="7">
        <v>14.48</v>
      </c>
      <c r="E1400" s="7">
        <v>110.5</v>
      </c>
      <c r="F1400" s="7">
        <f t="shared" si="107"/>
        <v>1986.958333333228</v>
      </c>
      <c r="G1400" s="7">
        <v>7.11</v>
      </c>
      <c r="H1400" s="7">
        <f t="shared" si="104"/>
        <v>530.8071203619909</v>
      </c>
      <c r="I1400" s="7">
        <f t="shared" si="105"/>
        <v>17.679336108597283</v>
      </c>
      <c r="J1400" s="7">
        <f t="shared" si="106"/>
        <v>30.917486334841627</v>
      </c>
      <c r="K1400" s="7">
        <f t="shared" si="103"/>
        <v>14.08513981474331</v>
      </c>
    </row>
    <row r="1401" spans="1:11" ht="12.75">
      <c r="A1401" s="2">
        <v>1987.01</v>
      </c>
      <c r="B1401" s="7">
        <v>264.5</v>
      </c>
      <c r="C1401" s="7">
        <v>8.3</v>
      </c>
      <c r="D1401" s="7">
        <v>14.6867</v>
      </c>
      <c r="E1401" s="7">
        <v>111.2</v>
      </c>
      <c r="F1401" s="7">
        <f t="shared" si="107"/>
        <v>1987.0416666665612</v>
      </c>
      <c r="G1401" s="7">
        <v>7.08</v>
      </c>
      <c r="H1401" s="7">
        <f t="shared" si="104"/>
        <v>561.2014478417266</v>
      </c>
      <c r="I1401" s="7">
        <f t="shared" si="105"/>
        <v>17.610480215827337</v>
      </c>
      <c r="J1401" s="7">
        <f t="shared" si="106"/>
        <v>31.161426480215827</v>
      </c>
      <c r="K1401" s="7">
        <f t="shared" si="103"/>
        <v>14.922208103718946</v>
      </c>
    </row>
    <row r="1402" spans="1:11" ht="12.75">
      <c r="A1402" s="2">
        <v>1987.02</v>
      </c>
      <c r="B1402" s="7">
        <v>280.9</v>
      </c>
      <c r="C1402" s="7">
        <v>8.32</v>
      </c>
      <c r="D1402" s="7">
        <v>14.8933</v>
      </c>
      <c r="E1402" s="7">
        <v>111.6</v>
      </c>
      <c r="F1402" s="7">
        <f t="shared" si="107"/>
        <v>1987.1249999998945</v>
      </c>
      <c r="G1402" s="7">
        <v>7.25</v>
      </c>
      <c r="H1402" s="7">
        <f t="shared" si="104"/>
        <v>593.8618655913978</v>
      </c>
      <c r="I1402" s="7">
        <f t="shared" si="105"/>
        <v>17.589643010752688</v>
      </c>
      <c r="J1402" s="7">
        <f t="shared" si="106"/>
        <v>31.486518059139787</v>
      </c>
      <c r="K1402" s="7">
        <f t="shared" si="103"/>
        <v>15.822318142836457</v>
      </c>
    </row>
    <row r="1403" spans="1:11" ht="12.75">
      <c r="A1403" s="2">
        <v>1987.03</v>
      </c>
      <c r="B1403" s="7">
        <v>292.5</v>
      </c>
      <c r="C1403" s="7">
        <v>8.34</v>
      </c>
      <c r="D1403" s="7">
        <v>15.1</v>
      </c>
      <c r="E1403" s="7">
        <v>112.1</v>
      </c>
      <c r="F1403" s="7">
        <f t="shared" si="107"/>
        <v>1987.2083333332278</v>
      </c>
      <c r="G1403" s="7">
        <v>7.25</v>
      </c>
      <c r="H1403" s="7">
        <f t="shared" si="104"/>
        <v>615.6276984834968</v>
      </c>
      <c r="I1403" s="7">
        <f t="shared" si="105"/>
        <v>17.55328206958073</v>
      </c>
      <c r="J1403" s="7">
        <f t="shared" si="106"/>
        <v>31.781122212310436</v>
      </c>
      <c r="K1403" s="7">
        <f t="shared" si="103"/>
        <v>16.433343976069924</v>
      </c>
    </row>
    <row r="1404" spans="1:11" ht="12.75">
      <c r="A1404" s="2">
        <v>1987.04</v>
      </c>
      <c r="B1404" s="7">
        <v>289.3</v>
      </c>
      <c r="C1404" s="7">
        <v>8.4</v>
      </c>
      <c r="D1404" s="7">
        <v>14.8733</v>
      </c>
      <c r="E1404" s="7">
        <v>112.7</v>
      </c>
      <c r="F1404" s="7">
        <f t="shared" si="107"/>
        <v>1987.291666666561</v>
      </c>
      <c r="G1404" s="7">
        <v>8.02</v>
      </c>
      <c r="H1404" s="7">
        <f t="shared" si="104"/>
        <v>605.6509618456079</v>
      </c>
      <c r="I1404" s="7">
        <f t="shared" si="105"/>
        <v>17.58544099378882</v>
      </c>
      <c r="J1404" s="7">
        <f t="shared" si="106"/>
        <v>31.13732613487134</v>
      </c>
      <c r="K1404" s="7">
        <f t="shared" si="103"/>
        <v>16.196534453220885</v>
      </c>
    </row>
    <row r="1405" spans="1:11" ht="12.75">
      <c r="A1405" s="2">
        <v>1987.05</v>
      </c>
      <c r="B1405" s="7">
        <v>289.1</v>
      </c>
      <c r="C1405" s="7">
        <v>8.46</v>
      </c>
      <c r="D1405" s="7">
        <v>14.6467</v>
      </c>
      <c r="E1405" s="7">
        <v>113.1</v>
      </c>
      <c r="F1405" s="7">
        <f t="shared" si="107"/>
        <v>1987.3749999998943</v>
      </c>
      <c r="G1405" s="7">
        <v>8.61</v>
      </c>
      <c r="H1405" s="7">
        <f t="shared" si="104"/>
        <v>603.0917400530504</v>
      </c>
      <c r="I1405" s="7">
        <f t="shared" si="105"/>
        <v>17.64841273209549</v>
      </c>
      <c r="J1405" s="7">
        <f t="shared" si="106"/>
        <v>30.554492525198935</v>
      </c>
      <c r="K1405" s="7">
        <f t="shared" si="103"/>
        <v>16.160311952655743</v>
      </c>
    </row>
    <row r="1406" spans="1:11" ht="12.75">
      <c r="A1406" s="2">
        <v>1987.06</v>
      </c>
      <c r="B1406" s="7">
        <v>301.4</v>
      </c>
      <c r="C1406" s="7">
        <v>8.52</v>
      </c>
      <c r="D1406" s="7">
        <v>14.42</v>
      </c>
      <c r="E1406" s="7">
        <v>113.5</v>
      </c>
      <c r="F1406" s="7">
        <f t="shared" si="107"/>
        <v>1987.4583333332275</v>
      </c>
      <c r="G1406" s="7">
        <v>8.4</v>
      </c>
      <c r="H1406" s="7">
        <f t="shared" si="104"/>
        <v>626.534918061674</v>
      </c>
      <c r="I1406" s="7">
        <f t="shared" si="105"/>
        <v>17.710940616740086</v>
      </c>
      <c r="J1406" s="7">
        <f t="shared" si="106"/>
        <v>29.97555911894273</v>
      </c>
      <c r="K1406" s="7">
        <f t="shared" si="103"/>
        <v>16.82520730787872</v>
      </c>
    </row>
    <row r="1407" spans="1:11" ht="12.75">
      <c r="A1407" s="2">
        <v>1987.07</v>
      </c>
      <c r="B1407" s="7">
        <v>310.1</v>
      </c>
      <c r="C1407" s="7">
        <v>8.56667</v>
      </c>
      <c r="D1407" s="7">
        <v>14.9</v>
      </c>
      <c r="E1407" s="7">
        <v>113.8</v>
      </c>
      <c r="F1407" s="7">
        <f t="shared" si="107"/>
        <v>1987.5416666665608</v>
      </c>
      <c r="G1407" s="7">
        <v>8.45</v>
      </c>
      <c r="H1407" s="7">
        <f t="shared" si="104"/>
        <v>642.9206836555361</v>
      </c>
      <c r="I1407" s="7">
        <f t="shared" si="105"/>
        <v>17.761010425834797</v>
      </c>
      <c r="J1407" s="7">
        <f t="shared" si="106"/>
        <v>30.891706502636204</v>
      </c>
      <c r="K1407" s="7">
        <f t="shared" si="103"/>
        <v>17.306004390512225</v>
      </c>
    </row>
    <row r="1408" spans="1:11" ht="12.75">
      <c r="A1408" s="2">
        <v>1987.08</v>
      </c>
      <c r="B1408" s="7">
        <v>329.4</v>
      </c>
      <c r="C1408" s="7">
        <v>8.61333</v>
      </c>
      <c r="D1408" s="7">
        <v>15.38</v>
      </c>
      <c r="E1408" s="7">
        <v>114.4</v>
      </c>
      <c r="F1408" s="7">
        <f t="shared" si="107"/>
        <v>1987.624999999894</v>
      </c>
      <c r="G1408" s="7">
        <v>8.76</v>
      </c>
      <c r="H1408" s="7">
        <f t="shared" si="104"/>
        <v>679.3529475524475</v>
      </c>
      <c r="I1408" s="7">
        <f t="shared" si="105"/>
        <v>17.76408962884615</v>
      </c>
      <c r="J1408" s="7">
        <f t="shared" si="106"/>
        <v>31.71963671328671</v>
      </c>
      <c r="K1408" s="7">
        <f t="shared" si="103"/>
        <v>18.326907245856347</v>
      </c>
    </row>
    <row r="1409" spans="1:11" ht="12.75">
      <c r="A1409" s="2">
        <v>1987.09</v>
      </c>
      <c r="B1409" s="7">
        <v>318.7</v>
      </c>
      <c r="C1409" s="7">
        <v>8.66</v>
      </c>
      <c r="D1409" s="7">
        <v>15.86</v>
      </c>
      <c r="E1409" s="7">
        <v>115</v>
      </c>
      <c r="F1409" s="7">
        <f t="shared" si="107"/>
        <v>1987.7083333332273</v>
      </c>
      <c r="G1409" s="7">
        <v>9.42</v>
      </c>
      <c r="H1409" s="7">
        <f t="shared" si="104"/>
        <v>653.8560052173912</v>
      </c>
      <c r="I1409" s="7">
        <f t="shared" si="105"/>
        <v>17.767157217391304</v>
      </c>
      <c r="J1409" s="7">
        <f t="shared" si="106"/>
        <v>32.53892765217391</v>
      </c>
      <c r="K1409" s="7">
        <f aca="true" t="shared" si="108" ref="K1409:K1472">H1409/AVERAGE(J1289:J1408)</f>
        <v>17.67562044993822</v>
      </c>
    </row>
    <row r="1410" spans="1:11" ht="12.75">
      <c r="A1410" s="2">
        <v>1987.1</v>
      </c>
      <c r="B1410" s="7">
        <v>280.2</v>
      </c>
      <c r="C1410" s="7">
        <v>8.71</v>
      </c>
      <c r="D1410" s="7">
        <v>16.4067</v>
      </c>
      <c r="E1410" s="7">
        <v>115.3</v>
      </c>
      <c r="F1410" s="7">
        <f t="shared" si="107"/>
        <v>1987.7916666665606</v>
      </c>
      <c r="G1410" s="7">
        <v>9.52</v>
      </c>
      <c r="H1410" s="7">
        <f t="shared" si="104"/>
        <v>573.3723122289679</v>
      </c>
      <c r="I1410" s="7">
        <f t="shared" si="105"/>
        <v>17.82324353859497</v>
      </c>
      <c r="J1410" s="7">
        <f t="shared" si="106"/>
        <v>33.57297471465742</v>
      </c>
      <c r="K1410" s="7">
        <f t="shared" si="108"/>
        <v>15.530055563627315</v>
      </c>
    </row>
    <row r="1411" spans="1:11" ht="12.75">
      <c r="A1411" s="2">
        <v>1987.11</v>
      </c>
      <c r="B1411" s="7">
        <v>245</v>
      </c>
      <c r="C1411" s="7">
        <v>8.76</v>
      </c>
      <c r="D1411" s="7">
        <v>16.9533</v>
      </c>
      <c r="E1411" s="7">
        <v>115.4</v>
      </c>
      <c r="F1411" s="7">
        <f t="shared" si="107"/>
        <v>1987.8749999998938</v>
      </c>
      <c r="G1411" s="7">
        <v>8.86</v>
      </c>
      <c r="H1411" s="7">
        <f t="shared" si="104"/>
        <v>500.90823223570186</v>
      </c>
      <c r="I1411" s="7">
        <f t="shared" si="105"/>
        <v>17.91002495667244</v>
      </c>
      <c r="J1411" s="7">
        <f t="shared" si="106"/>
        <v>34.66141850433275</v>
      </c>
      <c r="K1411" s="7">
        <f t="shared" si="108"/>
        <v>13.59088514318909</v>
      </c>
    </row>
    <row r="1412" spans="1:11" ht="12.75">
      <c r="A1412" s="2">
        <v>1987.12</v>
      </c>
      <c r="B1412" s="7">
        <v>241</v>
      </c>
      <c r="C1412" s="7">
        <v>8.81</v>
      </c>
      <c r="D1412" s="7">
        <v>17.5</v>
      </c>
      <c r="E1412" s="7">
        <v>115.4</v>
      </c>
      <c r="F1412" s="7">
        <f t="shared" si="107"/>
        <v>1987.958333333227</v>
      </c>
      <c r="G1412" s="7">
        <v>8.99</v>
      </c>
      <c r="H1412" s="7">
        <f t="shared" si="104"/>
        <v>492.7301386481802</v>
      </c>
      <c r="I1412" s="7">
        <f t="shared" si="105"/>
        <v>18.012251126516464</v>
      </c>
      <c r="J1412" s="7">
        <f t="shared" si="106"/>
        <v>35.779159445407274</v>
      </c>
      <c r="K1412" s="7">
        <f t="shared" si="108"/>
        <v>13.389028514426967</v>
      </c>
    </row>
    <row r="1413" spans="1:11" ht="12.75">
      <c r="A1413" s="2">
        <v>1988.01</v>
      </c>
      <c r="B1413" s="7">
        <v>250.5</v>
      </c>
      <c r="C1413" s="7">
        <v>8.85667</v>
      </c>
      <c r="D1413" s="7">
        <v>17.8633</v>
      </c>
      <c r="E1413" s="7">
        <v>115.7</v>
      </c>
      <c r="F1413" s="7">
        <f t="shared" si="107"/>
        <v>1988.0416666665603</v>
      </c>
      <c r="G1413" s="7">
        <v>8.67</v>
      </c>
      <c r="H1413" s="7">
        <f t="shared" si="104"/>
        <v>510.8251426101988</v>
      </c>
      <c r="I1413" s="7">
        <f t="shared" si="105"/>
        <v>18.06071742834918</v>
      </c>
      <c r="J1413" s="7">
        <f t="shared" si="106"/>
        <v>36.427236606741566</v>
      </c>
      <c r="K1413" s="7">
        <f t="shared" si="108"/>
        <v>13.898336683569141</v>
      </c>
    </row>
    <row r="1414" spans="1:11" ht="12.75">
      <c r="A1414" s="2">
        <v>1988.02</v>
      </c>
      <c r="B1414" s="7">
        <v>258.1</v>
      </c>
      <c r="C1414" s="7">
        <v>8.90333</v>
      </c>
      <c r="D1414" s="7">
        <v>18.2267</v>
      </c>
      <c r="E1414" s="7">
        <v>116</v>
      </c>
      <c r="F1414" s="7">
        <f t="shared" si="107"/>
        <v>1988.1249999998936</v>
      </c>
      <c r="G1414" s="7">
        <v>8.21</v>
      </c>
      <c r="H1414" s="7">
        <f t="shared" si="104"/>
        <v>524.96205</v>
      </c>
      <c r="I1414" s="7">
        <f t="shared" si="105"/>
        <v>18.108912702931033</v>
      </c>
      <c r="J1414" s="7">
        <f t="shared" si="106"/>
        <v>37.07216503965517</v>
      </c>
      <c r="K1414" s="7">
        <f t="shared" si="108"/>
        <v>14.298270962469525</v>
      </c>
    </row>
    <row r="1415" spans="1:11" ht="12.75">
      <c r="A1415" s="2">
        <v>1988.03</v>
      </c>
      <c r="B1415" s="7">
        <v>265.7</v>
      </c>
      <c r="C1415" s="7">
        <v>8.95</v>
      </c>
      <c r="D1415" s="7">
        <v>18.59</v>
      </c>
      <c r="E1415" s="7">
        <v>116.5</v>
      </c>
      <c r="F1415" s="7">
        <f t="shared" si="107"/>
        <v>1988.2083333332268</v>
      </c>
      <c r="G1415" s="7">
        <v>8.37</v>
      </c>
      <c r="H1415" s="7">
        <f t="shared" si="104"/>
        <v>538.1006575107295</v>
      </c>
      <c r="I1415" s="7">
        <f t="shared" si="105"/>
        <v>18.125709012875536</v>
      </c>
      <c r="J1415" s="7">
        <f t="shared" si="106"/>
        <v>37.64881905579399</v>
      </c>
      <c r="K1415" s="7">
        <f t="shared" si="108"/>
        <v>14.668946811103464</v>
      </c>
    </row>
    <row r="1416" spans="1:11" ht="12.75">
      <c r="A1416" s="2">
        <v>1988.04</v>
      </c>
      <c r="B1416" s="7">
        <v>262.6</v>
      </c>
      <c r="C1416" s="7">
        <v>9.04333</v>
      </c>
      <c r="D1416" s="7">
        <v>19.6167</v>
      </c>
      <c r="E1416" s="7">
        <v>117.1</v>
      </c>
      <c r="F1416" s="7">
        <f t="shared" si="107"/>
        <v>1988.29166666656</v>
      </c>
      <c r="G1416" s="7">
        <v>8.72</v>
      </c>
      <c r="H1416" s="7">
        <f t="shared" si="104"/>
        <v>529.09751323655</v>
      </c>
      <c r="I1416" s="7">
        <f t="shared" si="105"/>
        <v>18.22088124286934</v>
      </c>
      <c r="J1416" s="7">
        <f t="shared" si="106"/>
        <v>39.524551362937665</v>
      </c>
      <c r="K1416" s="7">
        <f t="shared" si="108"/>
        <v>14.433316420838947</v>
      </c>
    </row>
    <row r="1417" spans="1:11" ht="12.75">
      <c r="A1417" s="2">
        <v>1988.05</v>
      </c>
      <c r="B1417" s="7">
        <v>256.1</v>
      </c>
      <c r="C1417" s="7">
        <v>9.13667</v>
      </c>
      <c r="D1417" s="7">
        <v>20.6433</v>
      </c>
      <c r="E1417" s="7">
        <v>117.5</v>
      </c>
      <c r="F1417" s="7">
        <f t="shared" si="107"/>
        <v>1988.3749999998934</v>
      </c>
      <c r="G1417" s="7">
        <v>9.09</v>
      </c>
      <c r="H1417" s="7">
        <f t="shared" si="104"/>
        <v>514.2444408510638</v>
      </c>
      <c r="I1417" s="7">
        <f t="shared" si="105"/>
        <v>18.346277842212768</v>
      </c>
      <c r="J1417" s="7">
        <f t="shared" si="106"/>
        <v>41.45139502468085</v>
      </c>
      <c r="K1417" s="7">
        <f t="shared" si="108"/>
        <v>14.031891348027768</v>
      </c>
    </row>
    <row r="1418" spans="1:11" ht="12.75">
      <c r="A1418" s="2">
        <v>1988.06</v>
      </c>
      <c r="B1418" s="7">
        <v>270.7</v>
      </c>
      <c r="C1418" s="7">
        <v>9.23</v>
      </c>
      <c r="D1418" s="7">
        <v>21.67</v>
      </c>
      <c r="E1418" s="7">
        <v>118</v>
      </c>
      <c r="F1418" s="7">
        <f t="shared" si="107"/>
        <v>1988.4583333332266</v>
      </c>
      <c r="G1418" s="7">
        <v>8.92</v>
      </c>
      <c r="H1418" s="7">
        <f aca="true" t="shared" si="109" ref="H1418:H1481">B1418*$E$1716/E1418</f>
        <v>541.2577677966101</v>
      </c>
      <c r="I1418" s="7">
        <f aca="true" t="shared" si="110" ref="I1418:I1481">C1418*$E$1716/E1418</f>
        <v>18.45515033898305</v>
      </c>
      <c r="J1418" s="7">
        <f aca="true" t="shared" si="111" ref="J1418:J1481">D1418*$E$1716/E1418</f>
        <v>43.32861406779661</v>
      </c>
      <c r="K1418" s="7">
        <f t="shared" si="108"/>
        <v>14.766468647879616</v>
      </c>
    </row>
    <row r="1419" spans="1:11" ht="12.75">
      <c r="A1419" s="2">
        <v>1988.07</v>
      </c>
      <c r="B1419" s="7">
        <v>269.1</v>
      </c>
      <c r="C1419" s="7">
        <v>9.30667</v>
      </c>
      <c r="D1419" s="7">
        <v>22.0233</v>
      </c>
      <c r="E1419" s="7">
        <v>118.5</v>
      </c>
      <c r="F1419" s="7">
        <f aca="true" t="shared" si="112" ref="F1419:F1482">F1418+1/12</f>
        <v>1988.5416666665599</v>
      </c>
      <c r="G1419" s="7">
        <v>9.06</v>
      </c>
      <c r="H1419" s="7">
        <f t="shared" si="109"/>
        <v>535.7883189873418</v>
      </c>
      <c r="I1419" s="7">
        <f t="shared" si="110"/>
        <v>18.529933387848104</v>
      </c>
      <c r="J1419" s="7">
        <f t="shared" si="111"/>
        <v>43.8492266278481</v>
      </c>
      <c r="K1419" s="7">
        <f t="shared" si="108"/>
        <v>14.6083157175221</v>
      </c>
    </row>
    <row r="1420" spans="1:11" ht="12.75">
      <c r="A1420" s="2">
        <v>1988.08</v>
      </c>
      <c r="B1420" s="7">
        <v>263.7</v>
      </c>
      <c r="C1420" s="7">
        <v>9.38333</v>
      </c>
      <c r="D1420" s="7">
        <v>22.3767</v>
      </c>
      <c r="E1420" s="7">
        <v>119</v>
      </c>
      <c r="F1420" s="7">
        <f t="shared" si="112"/>
        <v>1988.6249999998931</v>
      </c>
      <c r="G1420" s="7">
        <v>9.26</v>
      </c>
      <c r="H1420" s="7">
        <f t="shared" si="109"/>
        <v>522.8306773109243</v>
      </c>
      <c r="I1420" s="7">
        <f t="shared" si="110"/>
        <v>18.604068181008405</v>
      </c>
      <c r="J1420" s="7">
        <f t="shared" si="111"/>
        <v>44.36566255966387</v>
      </c>
      <c r="K1420" s="7">
        <f t="shared" si="108"/>
        <v>14.24494631067565</v>
      </c>
    </row>
    <row r="1421" spans="1:11" ht="12.75">
      <c r="A1421" s="2">
        <v>1988.09</v>
      </c>
      <c r="B1421" s="7">
        <v>268</v>
      </c>
      <c r="C1421" s="7">
        <v>9.46</v>
      </c>
      <c r="D1421" s="7">
        <v>22.73</v>
      </c>
      <c r="E1421" s="7">
        <v>119.8</v>
      </c>
      <c r="F1421" s="7">
        <f t="shared" si="112"/>
        <v>1988.7083333332264</v>
      </c>
      <c r="G1421" s="7">
        <v>8.98</v>
      </c>
      <c r="H1421" s="7">
        <f t="shared" si="109"/>
        <v>527.8078797996661</v>
      </c>
      <c r="I1421" s="7">
        <f t="shared" si="110"/>
        <v>18.63083038397329</v>
      </c>
      <c r="J1421" s="7">
        <f t="shared" si="111"/>
        <v>44.76519816360601</v>
      </c>
      <c r="K1421" s="7">
        <f t="shared" si="108"/>
        <v>14.369428776140163</v>
      </c>
    </row>
    <row r="1422" spans="1:11" ht="12.75">
      <c r="A1422" s="2">
        <v>1988.1</v>
      </c>
      <c r="B1422" s="7">
        <v>277.4</v>
      </c>
      <c r="C1422" s="7">
        <v>9.55</v>
      </c>
      <c r="D1422" s="7">
        <v>23.0733</v>
      </c>
      <c r="E1422" s="7">
        <v>120.2</v>
      </c>
      <c r="F1422" s="7">
        <f t="shared" si="112"/>
        <v>1988.7916666665596</v>
      </c>
      <c r="G1422" s="7">
        <v>8.8</v>
      </c>
      <c r="H1422" s="7">
        <f t="shared" si="109"/>
        <v>544.5025058236272</v>
      </c>
      <c r="I1422" s="7">
        <f t="shared" si="110"/>
        <v>18.745490016638932</v>
      </c>
      <c r="J1422" s="7">
        <f t="shared" si="111"/>
        <v>45.29008531946755</v>
      </c>
      <c r="K1422" s="7">
        <f t="shared" si="108"/>
        <v>14.811450153277724</v>
      </c>
    </row>
    <row r="1423" spans="1:11" ht="12.75">
      <c r="A1423" s="2">
        <v>1988.11</v>
      </c>
      <c r="B1423" s="7">
        <v>271</v>
      </c>
      <c r="C1423" s="7">
        <v>9.64</v>
      </c>
      <c r="D1423" s="7">
        <v>23.4167</v>
      </c>
      <c r="E1423" s="7">
        <v>120.3</v>
      </c>
      <c r="F1423" s="7">
        <f t="shared" si="112"/>
        <v>1988.874999999893</v>
      </c>
      <c r="G1423" s="7">
        <v>8.96</v>
      </c>
      <c r="H1423" s="7">
        <f t="shared" si="109"/>
        <v>531.4979052369077</v>
      </c>
      <c r="I1423" s="7">
        <f t="shared" si="110"/>
        <v>18.90641995012469</v>
      </c>
      <c r="J1423" s="7">
        <f t="shared" si="111"/>
        <v>45.92592988029925</v>
      </c>
      <c r="K1423" s="7">
        <f t="shared" si="108"/>
        <v>14.445530680872888</v>
      </c>
    </row>
    <row r="1424" spans="1:11" ht="12.75">
      <c r="A1424" s="2">
        <v>1988.12</v>
      </c>
      <c r="B1424" s="7">
        <v>276.5</v>
      </c>
      <c r="C1424" s="7">
        <v>9.73</v>
      </c>
      <c r="D1424" s="7">
        <v>23.76</v>
      </c>
      <c r="E1424" s="7">
        <v>120.5</v>
      </c>
      <c r="F1424" s="7">
        <f t="shared" si="112"/>
        <v>1988.9583333332262</v>
      </c>
      <c r="G1424" s="7">
        <v>9.11</v>
      </c>
      <c r="H1424" s="7">
        <f t="shared" si="109"/>
        <v>541.3847053941909</v>
      </c>
      <c r="I1424" s="7">
        <f t="shared" si="110"/>
        <v>19.051259253112033</v>
      </c>
      <c r="J1424" s="7">
        <f t="shared" si="111"/>
        <v>46.52188282157676</v>
      </c>
      <c r="K1424" s="7">
        <f t="shared" si="108"/>
        <v>14.702086748572</v>
      </c>
    </row>
    <row r="1425" spans="1:11" ht="12.75">
      <c r="A1425" s="2">
        <v>1989.01</v>
      </c>
      <c r="B1425" s="7">
        <v>285.4</v>
      </c>
      <c r="C1425" s="7">
        <v>9.81333</v>
      </c>
      <c r="D1425" s="7">
        <v>24.16</v>
      </c>
      <c r="E1425" s="7">
        <v>121.1</v>
      </c>
      <c r="F1425" s="7">
        <f t="shared" si="112"/>
        <v>1989.0416666665594</v>
      </c>
      <c r="G1425" s="7">
        <v>9.09</v>
      </c>
      <c r="H1425" s="7">
        <f t="shared" si="109"/>
        <v>556.042156895128</v>
      </c>
      <c r="I1425" s="7">
        <f t="shared" si="110"/>
        <v>19.119219269529314</v>
      </c>
      <c r="J1425" s="7">
        <f t="shared" si="111"/>
        <v>47.070702559867875</v>
      </c>
      <c r="K1425" s="7">
        <f t="shared" si="108"/>
        <v>15.08800564101867</v>
      </c>
    </row>
    <row r="1426" spans="1:11" ht="12.75">
      <c r="A1426" s="2">
        <v>1989.02</v>
      </c>
      <c r="B1426" s="7">
        <v>294</v>
      </c>
      <c r="C1426" s="7">
        <v>9.89667</v>
      </c>
      <c r="D1426" s="7">
        <v>24.56</v>
      </c>
      <c r="E1426" s="7">
        <v>121.6</v>
      </c>
      <c r="F1426" s="7">
        <f t="shared" si="112"/>
        <v>1989.1249999998927</v>
      </c>
      <c r="G1426" s="7">
        <v>9.17</v>
      </c>
      <c r="H1426" s="7">
        <f t="shared" si="109"/>
        <v>570.4422039473684</v>
      </c>
      <c r="I1426" s="7">
        <f t="shared" si="110"/>
        <v>19.202306961019737</v>
      </c>
      <c r="J1426" s="7">
        <f t="shared" si="111"/>
        <v>47.653267105263154</v>
      </c>
      <c r="K1426" s="7">
        <f t="shared" si="108"/>
        <v>15.466992035089264</v>
      </c>
    </row>
    <row r="1427" spans="1:11" ht="12.75">
      <c r="A1427" s="2">
        <v>1989.03</v>
      </c>
      <c r="B1427" s="7">
        <v>292.7</v>
      </c>
      <c r="C1427" s="7">
        <v>9.98</v>
      </c>
      <c r="D1427" s="7">
        <v>24.96</v>
      </c>
      <c r="E1427" s="7">
        <v>122.3</v>
      </c>
      <c r="F1427" s="7">
        <f t="shared" si="112"/>
        <v>1989.208333333226</v>
      </c>
      <c r="G1427" s="7">
        <v>9.36</v>
      </c>
      <c r="H1427" s="7">
        <f t="shared" si="109"/>
        <v>564.6692771872445</v>
      </c>
      <c r="I1427" s="7">
        <f t="shared" si="110"/>
        <v>19.253158135731805</v>
      </c>
      <c r="J1427" s="7">
        <f t="shared" si="111"/>
        <v>48.152187080948494</v>
      </c>
      <c r="K1427" s="7">
        <f t="shared" si="108"/>
        <v>15.29890147600612</v>
      </c>
    </row>
    <row r="1428" spans="1:11" ht="12.75">
      <c r="A1428" s="2">
        <v>1989.04</v>
      </c>
      <c r="B1428" s="7">
        <v>302.3</v>
      </c>
      <c r="C1428" s="7">
        <v>10.0867</v>
      </c>
      <c r="D1428" s="7">
        <v>25.0467</v>
      </c>
      <c r="E1428" s="7">
        <v>123.1</v>
      </c>
      <c r="F1428" s="7">
        <f t="shared" si="112"/>
        <v>1989.2916666665592</v>
      </c>
      <c r="G1428" s="7">
        <v>9.18</v>
      </c>
      <c r="H1428" s="7">
        <f t="shared" si="109"/>
        <v>579.3993290008124</v>
      </c>
      <c r="I1428" s="7">
        <f t="shared" si="110"/>
        <v>19.332541223395612</v>
      </c>
      <c r="J1428" s="7">
        <f t="shared" si="111"/>
        <v>48.00542895694557</v>
      </c>
      <c r="K1428" s="7">
        <f t="shared" si="108"/>
        <v>15.686673359016211</v>
      </c>
    </row>
    <row r="1429" spans="1:11" ht="12.75">
      <c r="A1429" s="2">
        <v>1989.05</v>
      </c>
      <c r="B1429" s="7">
        <v>313.9</v>
      </c>
      <c r="C1429" s="7">
        <v>10.1933</v>
      </c>
      <c r="D1429" s="7">
        <v>25.1333</v>
      </c>
      <c r="E1429" s="7">
        <v>123.8</v>
      </c>
      <c r="F1429" s="7">
        <f t="shared" si="112"/>
        <v>1989.3749999998925</v>
      </c>
      <c r="G1429" s="7">
        <v>8.86</v>
      </c>
      <c r="H1429" s="7">
        <f t="shared" si="109"/>
        <v>598.2305185783521</v>
      </c>
      <c r="I1429" s="7">
        <f t="shared" si="110"/>
        <v>19.42638784652666</v>
      </c>
      <c r="J1429" s="7">
        <f t="shared" si="111"/>
        <v>47.8990350193861</v>
      </c>
      <c r="K1429" s="7">
        <f t="shared" si="108"/>
        <v>16.186282079507013</v>
      </c>
    </row>
    <row r="1430" spans="1:11" ht="12.75">
      <c r="A1430" s="2">
        <v>1989.06</v>
      </c>
      <c r="B1430" s="7">
        <v>323.7</v>
      </c>
      <c r="C1430" s="7">
        <v>10.3</v>
      </c>
      <c r="D1430" s="7">
        <v>25.22</v>
      </c>
      <c r="E1430" s="7">
        <v>124.1</v>
      </c>
      <c r="F1430" s="7">
        <f t="shared" si="112"/>
        <v>1989.4583333332257</v>
      </c>
      <c r="G1430" s="7">
        <v>8.28</v>
      </c>
      <c r="H1430" s="7">
        <f t="shared" si="109"/>
        <v>615.4160402900886</v>
      </c>
      <c r="I1430" s="7">
        <f t="shared" si="110"/>
        <v>19.582283642224013</v>
      </c>
      <c r="J1430" s="7">
        <f t="shared" si="111"/>
        <v>47.94807703464948</v>
      </c>
      <c r="K1430" s="7">
        <f t="shared" si="108"/>
        <v>16.641830807265723</v>
      </c>
    </row>
    <row r="1431" spans="1:11" ht="12.75">
      <c r="A1431" s="2">
        <v>1989.07</v>
      </c>
      <c r="B1431" s="7">
        <v>331.9</v>
      </c>
      <c r="C1431" s="7">
        <v>10.4233</v>
      </c>
      <c r="D1431" s="7">
        <v>24.71</v>
      </c>
      <c r="E1431" s="7">
        <v>124.4</v>
      </c>
      <c r="F1431" s="7">
        <f t="shared" si="112"/>
        <v>1989.541666666559</v>
      </c>
      <c r="G1431" s="7">
        <v>8.02</v>
      </c>
      <c r="H1431" s="7">
        <f t="shared" si="109"/>
        <v>629.4841012861735</v>
      </c>
      <c r="I1431" s="7">
        <f t="shared" si="110"/>
        <v>19.768911217041797</v>
      </c>
      <c r="J1431" s="7">
        <f t="shared" si="111"/>
        <v>46.86517668810289</v>
      </c>
      <c r="K1431" s="7">
        <f t="shared" si="108"/>
        <v>17.013332622124913</v>
      </c>
    </row>
    <row r="1432" spans="1:11" ht="12.75">
      <c r="A1432" s="2">
        <v>1989.08</v>
      </c>
      <c r="B1432" s="7">
        <v>346.6</v>
      </c>
      <c r="C1432" s="7">
        <v>10.5467</v>
      </c>
      <c r="D1432" s="7">
        <v>24.2</v>
      </c>
      <c r="E1432" s="7">
        <v>124.6</v>
      </c>
      <c r="F1432" s="7">
        <f t="shared" si="112"/>
        <v>1989.6249999998922</v>
      </c>
      <c r="G1432" s="7">
        <v>8.11</v>
      </c>
      <c r="H1432" s="7">
        <f t="shared" si="109"/>
        <v>656.3090754414125</v>
      </c>
      <c r="I1432" s="7">
        <f t="shared" si="110"/>
        <v>19.970845141252006</v>
      </c>
      <c r="J1432" s="7">
        <f t="shared" si="111"/>
        <v>45.82423434991974</v>
      </c>
      <c r="K1432" s="7">
        <f t="shared" si="108"/>
        <v>17.734173247696024</v>
      </c>
    </row>
    <row r="1433" spans="1:11" ht="12.75">
      <c r="A1433" s="2">
        <v>1989.09</v>
      </c>
      <c r="B1433" s="7">
        <v>347.3</v>
      </c>
      <c r="C1433" s="7">
        <v>10.67</v>
      </c>
      <c r="D1433" s="7">
        <v>23.69</v>
      </c>
      <c r="E1433" s="7">
        <v>125</v>
      </c>
      <c r="F1433" s="7">
        <f t="shared" si="112"/>
        <v>1989.7083333332255</v>
      </c>
      <c r="G1433" s="7">
        <v>8.19</v>
      </c>
      <c r="H1433" s="7">
        <f t="shared" si="109"/>
        <v>655.5301392</v>
      </c>
      <c r="I1433" s="7">
        <f t="shared" si="110"/>
        <v>20.13966768</v>
      </c>
      <c r="J1433" s="7">
        <f t="shared" si="111"/>
        <v>44.71496976</v>
      </c>
      <c r="K1433" s="7">
        <f t="shared" si="108"/>
        <v>17.71414257392756</v>
      </c>
    </row>
    <row r="1434" spans="1:11" ht="12.75">
      <c r="A1434" s="2">
        <v>1989.1</v>
      </c>
      <c r="B1434" s="7">
        <v>347.4</v>
      </c>
      <c r="C1434" s="7">
        <v>10.7967</v>
      </c>
      <c r="D1434" s="7">
        <v>23.4267</v>
      </c>
      <c r="E1434" s="7">
        <v>125.6</v>
      </c>
      <c r="F1434" s="7">
        <f t="shared" si="112"/>
        <v>1989.7916666665587</v>
      </c>
      <c r="G1434" s="7">
        <v>8.01</v>
      </c>
      <c r="H1434" s="7">
        <f t="shared" si="109"/>
        <v>652.5864745222929</v>
      </c>
      <c r="I1434" s="7">
        <f t="shared" si="110"/>
        <v>20.281463412420383</v>
      </c>
      <c r="J1434" s="7">
        <f t="shared" si="111"/>
        <v>44.00675752070064</v>
      </c>
      <c r="K1434" s="7">
        <f t="shared" si="108"/>
        <v>17.640776043979436</v>
      </c>
    </row>
    <row r="1435" spans="1:11" ht="12.75">
      <c r="A1435" s="2">
        <v>1989.11</v>
      </c>
      <c r="B1435" s="7">
        <v>340.2</v>
      </c>
      <c r="C1435" s="7">
        <v>10.9233</v>
      </c>
      <c r="D1435" s="7">
        <v>23.1633</v>
      </c>
      <c r="E1435" s="7">
        <v>125.9</v>
      </c>
      <c r="F1435" s="7">
        <f t="shared" si="112"/>
        <v>1989.874999999892</v>
      </c>
      <c r="G1435" s="7">
        <v>7.87</v>
      </c>
      <c r="H1435" s="7">
        <f t="shared" si="109"/>
        <v>637.5385830023828</v>
      </c>
      <c r="I1435" s="7">
        <f t="shared" si="110"/>
        <v>20.470385666401906</v>
      </c>
      <c r="J1435" s="7">
        <f t="shared" si="111"/>
        <v>43.40828177442414</v>
      </c>
      <c r="K1435" s="7">
        <f t="shared" si="108"/>
        <v>17.242293179135533</v>
      </c>
    </row>
    <row r="1436" spans="1:11" ht="12.75">
      <c r="A1436" s="2">
        <v>1989.12</v>
      </c>
      <c r="B1436" s="7">
        <v>348.6</v>
      </c>
      <c r="C1436" s="7">
        <v>11.05</v>
      </c>
      <c r="D1436" s="7">
        <v>22.9</v>
      </c>
      <c r="E1436" s="7">
        <v>126.1</v>
      </c>
      <c r="F1436" s="7">
        <f t="shared" si="112"/>
        <v>1989.9583333332253</v>
      </c>
      <c r="G1436" s="7">
        <v>7.84</v>
      </c>
      <c r="H1436" s="7">
        <f t="shared" si="109"/>
        <v>652.2441459159397</v>
      </c>
      <c r="I1436" s="7">
        <f t="shared" si="110"/>
        <v>20.6749793814433</v>
      </c>
      <c r="J1436" s="7">
        <f t="shared" si="111"/>
        <v>42.84678984932592</v>
      </c>
      <c r="K1436" s="7">
        <f t="shared" si="108"/>
        <v>17.650134972665917</v>
      </c>
    </row>
    <row r="1437" spans="1:11" ht="12.75">
      <c r="A1437" s="2">
        <v>1990.01</v>
      </c>
      <c r="B1437" s="7">
        <v>339.97</v>
      </c>
      <c r="C1437" s="7">
        <v>11.14</v>
      </c>
      <c r="D1437" s="7">
        <v>22.49</v>
      </c>
      <c r="E1437" s="7">
        <v>127.4</v>
      </c>
      <c r="F1437" s="7">
        <f t="shared" si="112"/>
        <v>1990.0416666665585</v>
      </c>
      <c r="G1437" s="7">
        <v>8.21</v>
      </c>
      <c r="H1437" s="7">
        <f t="shared" si="109"/>
        <v>629.6062940345369</v>
      </c>
      <c r="I1437" s="7">
        <f t="shared" si="110"/>
        <v>20.63068540031397</v>
      </c>
      <c r="J1437" s="7">
        <f t="shared" si="111"/>
        <v>41.65027959183673</v>
      </c>
      <c r="K1437" s="7">
        <f t="shared" si="108"/>
        <v>17.048552339675997</v>
      </c>
    </row>
    <row r="1438" spans="1:11" ht="12.75">
      <c r="A1438" s="2">
        <v>1990.02</v>
      </c>
      <c r="B1438" s="7">
        <v>330.45</v>
      </c>
      <c r="C1438" s="7">
        <v>11.23</v>
      </c>
      <c r="D1438" s="7">
        <v>22.08</v>
      </c>
      <c r="E1438" s="7">
        <v>128</v>
      </c>
      <c r="F1438" s="7">
        <f t="shared" si="112"/>
        <v>1990.1249999998918</v>
      </c>
      <c r="G1438" s="7">
        <v>8.47</v>
      </c>
      <c r="H1438" s="7">
        <f t="shared" si="109"/>
        <v>609.1071257812499</v>
      </c>
      <c r="I1438" s="7">
        <f t="shared" si="110"/>
        <v>20.69987296875</v>
      </c>
      <c r="J1438" s="7">
        <f t="shared" si="111"/>
        <v>40.699304999999995</v>
      </c>
      <c r="K1438" s="7">
        <f t="shared" si="108"/>
        <v>16.507811242446024</v>
      </c>
    </row>
    <row r="1439" spans="1:11" ht="12.75">
      <c r="A1439" s="2">
        <v>1990.03</v>
      </c>
      <c r="B1439" s="7">
        <v>338.46</v>
      </c>
      <c r="C1439" s="7">
        <v>11.32</v>
      </c>
      <c r="D1439" s="7">
        <v>21.67</v>
      </c>
      <c r="E1439" s="7">
        <v>128.7</v>
      </c>
      <c r="F1439" s="7">
        <f t="shared" si="112"/>
        <v>1990.208333333225</v>
      </c>
      <c r="G1439" s="7">
        <v>8.59</v>
      </c>
      <c r="H1439" s="7">
        <f t="shared" si="109"/>
        <v>620.4784419580419</v>
      </c>
      <c r="I1439" s="7">
        <f t="shared" si="110"/>
        <v>20.752277855477857</v>
      </c>
      <c r="J1439" s="7">
        <f t="shared" si="111"/>
        <v>39.726312820512824</v>
      </c>
      <c r="K1439" s="7">
        <f t="shared" si="108"/>
        <v>16.833460092032166</v>
      </c>
    </row>
    <row r="1440" spans="1:11" ht="12.75">
      <c r="A1440" s="2">
        <v>1990.04</v>
      </c>
      <c r="B1440" s="7">
        <v>338.18</v>
      </c>
      <c r="C1440" s="7">
        <v>11.4367</v>
      </c>
      <c r="D1440" s="7">
        <v>21.5333</v>
      </c>
      <c r="E1440" s="7">
        <v>128.9</v>
      </c>
      <c r="F1440" s="7">
        <f t="shared" si="112"/>
        <v>1990.2916666665583</v>
      </c>
      <c r="G1440" s="7">
        <v>8.79</v>
      </c>
      <c r="H1440" s="7">
        <f t="shared" si="109"/>
        <v>619.0032027928627</v>
      </c>
      <c r="I1440" s="7">
        <f t="shared" si="110"/>
        <v>20.933685993793638</v>
      </c>
      <c r="J1440" s="7">
        <f t="shared" si="111"/>
        <v>39.414458769588826</v>
      </c>
      <c r="K1440" s="7">
        <f t="shared" si="108"/>
        <v>16.8136257508015</v>
      </c>
    </row>
    <row r="1441" spans="1:11" ht="12.75">
      <c r="A1441" s="2">
        <v>1990.05</v>
      </c>
      <c r="B1441" s="7">
        <v>350.25</v>
      </c>
      <c r="C1441" s="7">
        <v>11.5533</v>
      </c>
      <c r="D1441" s="7">
        <v>21.3967</v>
      </c>
      <c r="E1441" s="7">
        <v>129.2</v>
      </c>
      <c r="F1441" s="7">
        <f t="shared" si="112"/>
        <v>1990.3749999998915</v>
      </c>
      <c r="G1441" s="7">
        <v>8.76</v>
      </c>
      <c r="H1441" s="7">
        <f t="shared" si="109"/>
        <v>639.6074651702786</v>
      </c>
      <c r="I1441" s="7">
        <f t="shared" si="110"/>
        <v>21.098006930340556</v>
      </c>
      <c r="J1441" s="7">
        <f t="shared" si="111"/>
        <v>39.073487651702784</v>
      </c>
      <c r="K1441" s="7">
        <f t="shared" si="108"/>
        <v>17.392115203673985</v>
      </c>
    </row>
    <row r="1442" spans="1:11" ht="12.75">
      <c r="A1442" s="2">
        <v>1990.06</v>
      </c>
      <c r="B1442" s="7">
        <v>360.39</v>
      </c>
      <c r="C1442" s="7">
        <v>11.67</v>
      </c>
      <c r="D1442" s="7">
        <v>21.26</v>
      </c>
      <c r="E1442" s="7">
        <v>129.9</v>
      </c>
      <c r="F1442" s="7">
        <f t="shared" si="112"/>
        <v>1990.4583333332248</v>
      </c>
      <c r="G1442" s="7">
        <v>8.48</v>
      </c>
      <c r="H1442" s="7">
        <f t="shared" si="109"/>
        <v>654.5781048498844</v>
      </c>
      <c r="I1442" s="7">
        <f t="shared" si="110"/>
        <v>21.196277598152424</v>
      </c>
      <c r="J1442" s="7">
        <f t="shared" si="111"/>
        <v>38.61464110854503</v>
      </c>
      <c r="K1442" s="7">
        <f t="shared" si="108"/>
        <v>17.81677684909588</v>
      </c>
    </row>
    <row r="1443" spans="1:11" ht="12.75">
      <c r="A1443" s="2">
        <v>1990.07</v>
      </c>
      <c r="B1443" s="7">
        <v>360.03</v>
      </c>
      <c r="C1443" s="7">
        <v>11.7267</v>
      </c>
      <c r="D1443" s="7">
        <v>21.42</v>
      </c>
      <c r="E1443" s="7">
        <v>130.4</v>
      </c>
      <c r="F1443" s="7">
        <f t="shared" si="112"/>
        <v>1990.541666666558</v>
      </c>
      <c r="G1443" s="7">
        <v>8.47</v>
      </c>
      <c r="H1443" s="7">
        <f t="shared" si="109"/>
        <v>651.4168569018404</v>
      </c>
      <c r="I1443" s="7">
        <f t="shared" si="110"/>
        <v>21.217593133435578</v>
      </c>
      <c r="J1443" s="7">
        <f t="shared" si="111"/>
        <v>38.75607331288344</v>
      </c>
      <c r="K1443" s="7">
        <f t="shared" si="108"/>
        <v>17.746866537758205</v>
      </c>
    </row>
    <row r="1444" spans="1:11" ht="12.75">
      <c r="A1444" s="2">
        <v>1990.08</v>
      </c>
      <c r="B1444" s="7">
        <v>330.75</v>
      </c>
      <c r="C1444" s="7">
        <v>11.7833</v>
      </c>
      <c r="D1444" s="7">
        <v>21.58</v>
      </c>
      <c r="E1444" s="7">
        <v>131.6</v>
      </c>
      <c r="F1444" s="7">
        <f t="shared" si="112"/>
        <v>1990.6249999998913</v>
      </c>
      <c r="G1444" s="7">
        <v>8.75</v>
      </c>
      <c r="H1444" s="7">
        <f t="shared" si="109"/>
        <v>592.9824734042553</v>
      </c>
      <c r="I1444" s="7">
        <f t="shared" si="110"/>
        <v>21.125594493920975</v>
      </c>
      <c r="J1444" s="7">
        <f t="shared" si="111"/>
        <v>38.6895291793313</v>
      </c>
      <c r="K1444" s="7">
        <f t="shared" si="108"/>
        <v>16.168056619059637</v>
      </c>
    </row>
    <row r="1445" spans="1:11" ht="12.75">
      <c r="A1445" s="2">
        <v>1990.09</v>
      </c>
      <c r="B1445" s="7">
        <v>315.41</v>
      </c>
      <c r="C1445" s="7">
        <v>11.84</v>
      </c>
      <c r="D1445" s="7">
        <v>21.74</v>
      </c>
      <c r="E1445" s="7">
        <v>132.7</v>
      </c>
      <c r="F1445" s="7">
        <f t="shared" si="112"/>
        <v>1990.7083333332246</v>
      </c>
      <c r="G1445" s="7">
        <v>8.89</v>
      </c>
      <c r="H1445" s="7">
        <f t="shared" si="109"/>
        <v>560.792800150716</v>
      </c>
      <c r="I1445" s="7">
        <f t="shared" si="110"/>
        <v>21.051288018085906</v>
      </c>
      <c r="J1445" s="7">
        <f t="shared" si="111"/>
        <v>38.653294046721925</v>
      </c>
      <c r="K1445" s="7">
        <f t="shared" si="108"/>
        <v>15.30102203844686</v>
      </c>
    </row>
    <row r="1446" spans="1:11" ht="12.75">
      <c r="A1446" s="2">
        <v>1990.1</v>
      </c>
      <c r="B1446" s="7">
        <v>307.12</v>
      </c>
      <c r="C1446" s="7">
        <v>11.9267</v>
      </c>
      <c r="D1446" s="7">
        <v>21.6067</v>
      </c>
      <c r="E1446" s="7">
        <v>133.5</v>
      </c>
      <c r="F1446" s="7">
        <f t="shared" si="112"/>
        <v>1990.7916666665578</v>
      </c>
      <c r="G1446" s="7">
        <v>8.72</v>
      </c>
      <c r="H1446" s="7">
        <f t="shared" si="109"/>
        <v>542.7811128089887</v>
      </c>
      <c r="I1446" s="7">
        <f t="shared" si="110"/>
        <v>21.078365128089885</v>
      </c>
      <c r="J1446" s="7">
        <f t="shared" si="111"/>
        <v>38.186079285393255</v>
      </c>
      <c r="K1446" s="7">
        <f t="shared" si="108"/>
        <v>14.817892734244767</v>
      </c>
    </row>
    <row r="1447" spans="1:11" ht="12.75">
      <c r="A1447" s="2">
        <v>1990.11</v>
      </c>
      <c r="B1447" s="7">
        <v>315.29</v>
      </c>
      <c r="C1447" s="7">
        <v>12.0133</v>
      </c>
      <c r="D1447" s="7">
        <v>21.4733</v>
      </c>
      <c r="E1447" s="7">
        <v>133.8</v>
      </c>
      <c r="F1447" s="7">
        <f t="shared" si="112"/>
        <v>1990.874999999891</v>
      </c>
      <c r="G1447" s="7">
        <v>8.39</v>
      </c>
      <c r="H1447" s="7">
        <f t="shared" si="109"/>
        <v>555.9707923766815</v>
      </c>
      <c r="I1447" s="7">
        <f t="shared" si="110"/>
        <v>21.18381147533632</v>
      </c>
      <c r="J1447" s="7">
        <f t="shared" si="111"/>
        <v>37.86522761883407</v>
      </c>
      <c r="K1447" s="7">
        <f t="shared" si="108"/>
        <v>15.187345842997248</v>
      </c>
    </row>
    <row r="1448" spans="1:11" ht="12.75">
      <c r="A1448" s="2">
        <v>1990.12</v>
      </c>
      <c r="B1448" s="7">
        <v>328.75</v>
      </c>
      <c r="C1448" s="7">
        <v>12.1</v>
      </c>
      <c r="D1448" s="7">
        <v>21.34</v>
      </c>
      <c r="E1448" s="7">
        <v>133.8</v>
      </c>
      <c r="F1448" s="7">
        <f t="shared" si="112"/>
        <v>1990.9583333332243</v>
      </c>
      <c r="G1448" s="7">
        <v>8.08</v>
      </c>
      <c r="H1448" s="7">
        <f t="shared" si="109"/>
        <v>579.7056614349775</v>
      </c>
      <c r="I1448" s="7">
        <f t="shared" si="110"/>
        <v>21.33669506726457</v>
      </c>
      <c r="J1448" s="7">
        <f t="shared" si="111"/>
        <v>37.630171300448424</v>
      </c>
      <c r="K1448" s="7">
        <f t="shared" si="108"/>
        <v>15.8460416872415</v>
      </c>
    </row>
    <row r="1449" spans="1:11" ht="12.75">
      <c r="A1449" s="2">
        <v>1991.01</v>
      </c>
      <c r="B1449" s="7">
        <v>325.49</v>
      </c>
      <c r="C1449" s="7">
        <v>12.1067</v>
      </c>
      <c r="D1449" s="7">
        <v>21.1833</v>
      </c>
      <c r="E1449" s="7">
        <v>134.6</v>
      </c>
      <c r="F1449" s="7">
        <f t="shared" si="112"/>
        <v>1991.0416666665576</v>
      </c>
      <c r="G1449" s="7">
        <v>8.09</v>
      </c>
      <c r="H1449" s="7">
        <f t="shared" si="109"/>
        <v>570.5457624071322</v>
      </c>
      <c r="I1449" s="7">
        <f t="shared" si="110"/>
        <v>21.22162395690936</v>
      </c>
      <c r="J1449" s="7">
        <f t="shared" si="111"/>
        <v>37.131838301634474</v>
      </c>
      <c r="K1449" s="7">
        <f t="shared" si="108"/>
        <v>15.605920795445622</v>
      </c>
    </row>
    <row r="1450" spans="1:11" ht="12.75">
      <c r="A1450" s="2">
        <v>1991.02</v>
      </c>
      <c r="B1450" s="7">
        <v>362.26</v>
      </c>
      <c r="C1450" s="7">
        <v>12.1133</v>
      </c>
      <c r="D1450" s="7">
        <v>21.0267</v>
      </c>
      <c r="E1450" s="7">
        <v>134.8</v>
      </c>
      <c r="F1450" s="7">
        <f t="shared" si="112"/>
        <v>1991.1249999998909</v>
      </c>
      <c r="G1450" s="7">
        <v>7.85</v>
      </c>
      <c r="H1450" s="7">
        <f t="shared" si="109"/>
        <v>634.0571207715133</v>
      </c>
      <c r="I1450" s="7">
        <f t="shared" si="110"/>
        <v>21.201689728486645</v>
      </c>
      <c r="J1450" s="7">
        <f t="shared" si="111"/>
        <v>36.802652408011866</v>
      </c>
      <c r="K1450" s="7">
        <f t="shared" si="108"/>
        <v>17.354365053457688</v>
      </c>
    </row>
    <row r="1451" spans="1:11" ht="12.75">
      <c r="A1451" s="2">
        <v>1991.03</v>
      </c>
      <c r="B1451" s="7">
        <v>372.28</v>
      </c>
      <c r="C1451" s="7">
        <v>12.12</v>
      </c>
      <c r="D1451" s="7">
        <v>20.87</v>
      </c>
      <c r="E1451" s="7">
        <v>135</v>
      </c>
      <c r="F1451" s="7">
        <f t="shared" si="112"/>
        <v>1991.2083333332241</v>
      </c>
      <c r="G1451" s="7">
        <v>8.11</v>
      </c>
      <c r="H1451" s="7">
        <f t="shared" si="109"/>
        <v>650.6296195555555</v>
      </c>
      <c r="I1451" s="7">
        <f t="shared" si="110"/>
        <v>21.18198933333333</v>
      </c>
      <c r="J1451" s="7">
        <f t="shared" si="111"/>
        <v>36.47426711111111</v>
      </c>
      <c r="K1451" s="7">
        <f t="shared" si="108"/>
        <v>17.818312200891288</v>
      </c>
    </row>
    <row r="1452" spans="1:11" ht="12.75">
      <c r="A1452" s="2">
        <v>1991.04</v>
      </c>
      <c r="B1452" s="7">
        <v>379.68</v>
      </c>
      <c r="C1452" s="7">
        <v>12.13</v>
      </c>
      <c r="D1452" s="7">
        <v>20.3633</v>
      </c>
      <c r="E1452" s="7">
        <v>135.2</v>
      </c>
      <c r="F1452" s="7">
        <f t="shared" si="112"/>
        <v>1991.2916666665574</v>
      </c>
      <c r="G1452" s="7">
        <v>8.04</v>
      </c>
      <c r="H1452" s="7">
        <f t="shared" si="109"/>
        <v>662.5809159763313</v>
      </c>
      <c r="I1452" s="7">
        <f t="shared" si="110"/>
        <v>21.16810606508876</v>
      </c>
      <c r="J1452" s="7">
        <f t="shared" si="111"/>
        <v>35.53606712573964</v>
      </c>
      <c r="K1452" s="7">
        <f t="shared" si="108"/>
        <v>18.15553919538879</v>
      </c>
    </row>
    <row r="1453" spans="1:11" ht="12.75">
      <c r="A1453" s="2">
        <v>1991.05</v>
      </c>
      <c r="B1453" s="7">
        <v>377.99</v>
      </c>
      <c r="C1453" s="7">
        <v>12.14</v>
      </c>
      <c r="D1453" s="7">
        <v>19.8567</v>
      </c>
      <c r="E1453" s="7">
        <v>135.6</v>
      </c>
      <c r="F1453" s="7">
        <f t="shared" si="112"/>
        <v>1991.3749999998906</v>
      </c>
      <c r="G1453" s="7">
        <v>8.07</v>
      </c>
      <c r="H1453" s="7">
        <f t="shared" si="109"/>
        <v>657.6858747787611</v>
      </c>
      <c r="I1453" s="7">
        <f t="shared" si="110"/>
        <v>21.12306283185841</v>
      </c>
      <c r="J1453" s="7">
        <f t="shared" si="111"/>
        <v>34.549779384955755</v>
      </c>
      <c r="K1453" s="7">
        <f t="shared" si="108"/>
        <v>18.03562308591389</v>
      </c>
    </row>
    <row r="1454" spans="1:11" ht="12.75">
      <c r="A1454" s="2">
        <v>1991.06</v>
      </c>
      <c r="B1454" s="7">
        <v>378.29</v>
      </c>
      <c r="C1454" s="7">
        <v>12.15</v>
      </c>
      <c r="D1454" s="7">
        <v>19.35</v>
      </c>
      <c r="E1454" s="7">
        <v>136</v>
      </c>
      <c r="F1454" s="7">
        <f t="shared" si="112"/>
        <v>1991.458333333224</v>
      </c>
      <c r="G1454" s="7">
        <v>8.28</v>
      </c>
      <c r="H1454" s="7">
        <f t="shared" si="109"/>
        <v>656.2719560294117</v>
      </c>
      <c r="I1454" s="7">
        <f t="shared" si="110"/>
        <v>21.078284558823526</v>
      </c>
      <c r="J1454" s="7">
        <f t="shared" si="111"/>
        <v>33.56911985294118</v>
      </c>
      <c r="K1454" s="7">
        <f t="shared" si="108"/>
        <v>18.015419202388603</v>
      </c>
    </row>
    <row r="1455" spans="1:11" ht="12.75">
      <c r="A1455" s="2">
        <v>1991.07</v>
      </c>
      <c r="B1455" s="7">
        <v>380.23</v>
      </c>
      <c r="C1455" s="7">
        <v>12.1933</v>
      </c>
      <c r="D1455" s="7">
        <v>18.84</v>
      </c>
      <c r="E1455" s="7">
        <v>136.2</v>
      </c>
      <c r="F1455" s="7">
        <f t="shared" si="112"/>
        <v>1991.5416666665571</v>
      </c>
      <c r="G1455" s="7">
        <v>8.27</v>
      </c>
      <c r="H1455" s="7">
        <f t="shared" si="109"/>
        <v>658.6689114537446</v>
      </c>
      <c r="I1455" s="7">
        <f t="shared" si="110"/>
        <v>21.122340788546257</v>
      </c>
      <c r="J1455" s="7">
        <f t="shared" si="111"/>
        <v>32.6363577092511</v>
      </c>
      <c r="K1455" s="7">
        <f t="shared" si="108"/>
        <v>18.10407730646323</v>
      </c>
    </row>
    <row r="1456" spans="1:11" ht="12.75">
      <c r="A1456" s="2">
        <v>1991.08</v>
      </c>
      <c r="B1456" s="7">
        <v>389.4</v>
      </c>
      <c r="C1456" s="7">
        <v>12.2367</v>
      </c>
      <c r="D1456" s="7">
        <v>18.33</v>
      </c>
      <c r="E1456" s="7">
        <v>136.6</v>
      </c>
      <c r="F1456" s="7">
        <f t="shared" si="112"/>
        <v>1991.6249999998904</v>
      </c>
      <c r="G1456" s="7">
        <v>7.9</v>
      </c>
      <c r="H1456" s="7">
        <f t="shared" si="109"/>
        <v>672.5787496339677</v>
      </c>
      <c r="I1456" s="7">
        <f t="shared" si="110"/>
        <v>21.135450399707175</v>
      </c>
      <c r="J1456" s="7">
        <f t="shared" si="111"/>
        <v>31.65990878477306</v>
      </c>
      <c r="K1456" s="7">
        <f t="shared" si="108"/>
        <v>18.51289844495229</v>
      </c>
    </row>
    <row r="1457" spans="1:11" ht="12.75">
      <c r="A1457" s="2">
        <v>1991.09</v>
      </c>
      <c r="B1457" s="7">
        <v>387.2</v>
      </c>
      <c r="C1457" s="7">
        <v>12.28</v>
      </c>
      <c r="D1457" s="7">
        <v>17.82</v>
      </c>
      <c r="E1457" s="7">
        <v>137.2</v>
      </c>
      <c r="F1457" s="7">
        <f t="shared" si="112"/>
        <v>1991.7083333332237</v>
      </c>
      <c r="G1457" s="7">
        <v>7.65</v>
      </c>
      <c r="H1457" s="7">
        <f t="shared" si="109"/>
        <v>665.8541807580175</v>
      </c>
      <c r="I1457" s="7">
        <f t="shared" si="110"/>
        <v>21.117482798833816</v>
      </c>
      <c r="J1457" s="7">
        <f t="shared" si="111"/>
        <v>30.644425364431488</v>
      </c>
      <c r="K1457" s="7">
        <f t="shared" si="108"/>
        <v>18.35791826649198</v>
      </c>
    </row>
    <row r="1458" spans="1:11" ht="12.75">
      <c r="A1458" s="2">
        <v>1991.1</v>
      </c>
      <c r="B1458" s="7">
        <v>386.88</v>
      </c>
      <c r="C1458" s="7">
        <v>12.2533</v>
      </c>
      <c r="D1458" s="7">
        <v>17.2033</v>
      </c>
      <c r="E1458" s="7">
        <v>137.4</v>
      </c>
      <c r="F1458" s="7">
        <f t="shared" si="112"/>
        <v>1991.791666666557</v>
      </c>
      <c r="G1458" s="7">
        <v>7.53</v>
      </c>
      <c r="H1458" s="7">
        <f t="shared" si="109"/>
        <v>664.335468995633</v>
      </c>
      <c r="I1458" s="7">
        <f t="shared" si="110"/>
        <v>21.04089589082969</v>
      </c>
      <c r="J1458" s="7">
        <f t="shared" si="111"/>
        <v>29.540845672489077</v>
      </c>
      <c r="K1458" s="7">
        <f t="shared" si="108"/>
        <v>18.34982455819564</v>
      </c>
    </row>
    <row r="1459" spans="1:11" ht="12.75">
      <c r="A1459" s="2">
        <v>1991.11</v>
      </c>
      <c r="B1459" s="7">
        <v>385.92</v>
      </c>
      <c r="C1459" s="7">
        <v>12.2267</v>
      </c>
      <c r="D1459" s="7">
        <v>16.5867</v>
      </c>
      <c r="E1459" s="7">
        <v>137.8</v>
      </c>
      <c r="F1459" s="7">
        <f t="shared" si="112"/>
        <v>1991.8749999998902</v>
      </c>
      <c r="G1459" s="7">
        <v>7.42</v>
      </c>
      <c r="H1459" s="7">
        <f t="shared" si="109"/>
        <v>660.7633741654571</v>
      </c>
      <c r="I1459" s="7">
        <f t="shared" si="110"/>
        <v>20.93427535994194</v>
      </c>
      <c r="J1459" s="7">
        <f t="shared" si="111"/>
        <v>28.399367377358487</v>
      </c>
      <c r="K1459" s="7">
        <f t="shared" si="108"/>
        <v>18.289503975911543</v>
      </c>
    </row>
    <row r="1460" spans="1:11" ht="12.75">
      <c r="A1460" s="2">
        <v>1991.12</v>
      </c>
      <c r="B1460" s="7">
        <v>388.51</v>
      </c>
      <c r="C1460" s="7">
        <v>12.2</v>
      </c>
      <c r="D1460" s="7">
        <v>15.97</v>
      </c>
      <c r="E1460" s="7">
        <v>137.9</v>
      </c>
      <c r="F1460" s="7">
        <f t="shared" si="112"/>
        <v>1991.9583333332234</v>
      </c>
      <c r="G1460" s="7">
        <v>7.09</v>
      </c>
      <c r="H1460" s="7">
        <f t="shared" si="109"/>
        <v>664.7155357505438</v>
      </c>
      <c r="I1460" s="7">
        <f t="shared" si="110"/>
        <v>20.87341261783901</v>
      </c>
      <c r="J1460" s="7">
        <f t="shared" si="111"/>
        <v>27.32363930384336</v>
      </c>
      <c r="K1460" s="7">
        <f t="shared" si="108"/>
        <v>18.442294943826916</v>
      </c>
    </row>
    <row r="1461" spans="1:11" ht="12.75">
      <c r="A1461" s="2">
        <v>1992.01</v>
      </c>
      <c r="B1461" s="7">
        <v>416.08</v>
      </c>
      <c r="C1461" s="7">
        <v>12.24</v>
      </c>
      <c r="D1461" s="7">
        <v>16.0467</v>
      </c>
      <c r="E1461" s="7">
        <v>138.1</v>
      </c>
      <c r="F1461" s="7">
        <f t="shared" si="112"/>
        <v>1992.0416666665567</v>
      </c>
      <c r="G1461" s="7">
        <v>7.03</v>
      </c>
      <c r="H1461" s="7">
        <f t="shared" si="109"/>
        <v>710.8550545981174</v>
      </c>
      <c r="I1461" s="7">
        <f t="shared" si="110"/>
        <v>20.911521506154962</v>
      </c>
      <c r="J1461" s="7">
        <f t="shared" si="111"/>
        <v>27.415107202027517</v>
      </c>
      <c r="K1461" s="7">
        <f t="shared" si="108"/>
        <v>19.773759030807334</v>
      </c>
    </row>
    <row r="1462" spans="1:11" ht="12.75">
      <c r="A1462" s="2">
        <v>1992.02</v>
      </c>
      <c r="B1462" s="7">
        <v>412.56</v>
      </c>
      <c r="C1462" s="7">
        <v>12.28</v>
      </c>
      <c r="D1462" s="7">
        <v>16.1233</v>
      </c>
      <c r="E1462" s="7">
        <v>138.6</v>
      </c>
      <c r="F1462" s="7">
        <f t="shared" si="112"/>
        <v>1992.12499999989</v>
      </c>
      <c r="G1462" s="7">
        <v>7.34</v>
      </c>
      <c r="H1462" s="7">
        <f t="shared" si="109"/>
        <v>702.2985662337662</v>
      </c>
      <c r="I1462" s="7">
        <f t="shared" si="110"/>
        <v>20.90417489177489</v>
      </c>
      <c r="J1462" s="7">
        <f t="shared" si="111"/>
        <v>27.446602852813854</v>
      </c>
      <c r="K1462" s="7">
        <f t="shared" si="108"/>
        <v>19.58366882705444</v>
      </c>
    </row>
    <row r="1463" spans="1:11" ht="12.75">
      <c r="A1463" s="2">
        <v>1992.03</v>
      </c>
      <c r="B1463" s="7">
        <v>407.36</v>
      </c>
      <c r="C1463" s="7">
        <v>12.32</v>
      </c>
      <c r="D1463" s="7">
        <v>16.2</v>
      </c>
      <c r="E1463" s="7">
        <v>139.3</v>
      </c>
      <c r="F1463" s="7">
        <f t="shared" si="112"/>
        <v>1992.2083333332232</v>
      </c>
      <c r="G1463" s="7">
        <v>7.54</v>
      </c>
      <c r="H1463" s="7">
        <f t="shared" si="109"/>
        <v>689.9619790380473</v>
      </c>
      <c r="I1463" s="7">
        <f t="shared" si="110"/>
        <v>20.866878391959798</v>
      </c>
      <c r="J1463" s="7">
        <f t="shared" si="111"/>
        <v>27.438590093323757</v>
      </c>
      <c r="K1463" s="7">
        <f t="shared" si="108"/>
        <v>19.28423879609887</v>
      </c>
    </row>
    <row r="1464" spans="1:11" ht="12.75">
      <c r="A1464" s="2">
        <v>1992.04</v>
      </c>
      <c r="B1464" s="7">
        <v>407.41</v>
      </c>
      <c r="C1464" s="7">
        <v>12.32</v>
      </c>
      <c r="D1464" s="7">
        <v>16.4833</v>
      </c>
      <c r="E1464" s="7">
        <v>139.5</v>
      </c>
      <c r="F1464" s="7">
        <f t="shared" si="112"/>
        <v>1992.2916666665565</v>
      </c>
      <c r="G1464" s="7">
        <v>7.48</v>
      </c>
      <c r="H1464" s="7">
        <f t="shared" si="109"/>
        <v>689.0573518279571</v>
      </c>
      <c r="I1464" s="7">
        <f t="shared" si="110"/>
        <v>20.836961720430107</v>
      </c>
      <c r="J1464" s="7">
        <f t="shared" si="111"/>
        <v>27.878400253763438</v>
      </c>
      <c r="K1464" s="7">
        <f t="shared" si="108"/>
        <v>19.301832259230917</v>
      </c>
    </row>
    <row r="1465" spans="1:11" ht="12.75">
      <c r="A1465" s="2">
        <v>1992.05</v>
      </c>
      <c r="B1465" s="7">
        <v>414.81</v>
      </c>
      <c r="C1465" s="7">
        <v>12.32</v>
      </c>
      <c r="D1465" s="7">
        <v>16.7667</v>
      </c>
      <c r="E1465" s="7">
        <v>139.7</v>
      </c>
      <c r="F1465" s="7">
        <f t="shared" si="112"/>
        <v>1992.3749999998897</v>
      </c>
      <c r="G1465" s="7">
        <v>7.39</v>
      </c>
      <c r="H1465" s="7">
        <f t="shared" si="109"/>
        <v>700.5686598425197</v>
      </c>
      <c r="I1465" s="7">
        <f t="shared" si="110"/>
        <v>20.80713070866142</v>
      </c>
      <c r="J1465" s="7">
        <f t="shared" si="111"/>
        <v>28.31712000429492</v>
      </c>
      <c r="K1465" s="7">
        <f t="shared" si="108"/>
        <v>19.662895030137214</v>
      </c>
    </row>
    <row r="1466" spans="1:11" ht="12.75">
      <c r="A1466" s="2">
        <v>1992.06</v>
      </c>
      <c r="B1466" s="7">
        <v>408.27</v>
      </c>
      <c r="C1466" s="7">
        <v>12.32</v>
      </c>
      <c r="D1466" s="7">
        <v>17.05</v>
      </c>
      <c r="E1466" s="7">
        <v>140.2</v>
      </c>
      <c r="F1466" s="7">
        <f t="shared" si="112"/>
        <v>1992.458333333223</v>
      </c>
      <c r="G1466" s="7">
        <v>7.26</v>
      </c>
      <c r="H1466" s="7">
        <f t="shared" si="109"/>
        <v>687.0642457917261</v>
      </c>
      <c r="I1466" s="7">
        <f t="shared" si="110"/>
        <v>20.732925534950073</v>
      </c>
      <c r="J1466" s="7">
        <f t="shared" si="111"/>
        <v>28.692888017118406</v>
      </c>
      <c r="K1466" s="7">
        <f t="shared" si="108"/>
        <v>19.315971353396453</v>
      </c>
    </row>
    <row r="1467" spans="1:11" ht="12.75">
      <c r="A1467" s="2">
        <v>1992.07</v>
      </c>
      <c r="B1467" s="7">
        <v>415.05</v>
      </c>
      <c r="C1467" s="7">
        <v>12.3433</v>
      </c>
      <c r="D1467" s="7">
        <v>17.38</v>
      </c>
      <c r="E1467" s="7">
        <v>140.5</v>
      </c>
      <c r="F1467" s="7">
        <f t="shared" si="112"/>
        <v>1992.5416666665562</v>
      </c>
      <c r="G1467" s="7">
        <v>6.84</v>
      </c>
      <c r="H1467" s="7">
        <f t="shared" si="109"/>
        <v>696.9826825622775</v>
      </c>
      <c r="I1467" s="7">
        <f t="shared" si="110"/>
        <v>20.727783027758004</v>
      </c>
      <c r="J1467" s="7">
        <f t="shared" si="111"/>
        <v>29.1857824911032</v>
      </c>
      <c r="K1467" s="7">
        <f t="shared" si="108"/>
        <v>19.62135648462196</v>
      </c>
    </row>
    <row r="1468" spans="1:11" ht="12.75">
      <c r="A1468" s="2">
        <v>1992.08</v>
      </c>
      <c r="B1468" s="7">
        <v>417.93</v>
      </c>
      <c r="C1468" s="7">
        <v>12.3667</v>
      </c>
      <c r="D1468" s="7">
        <v>17.71</v>
      </c>
      <c r="E1468" s="7">
        <v>140.9</v>
      </c>
      <c r="F1468" s="7">
        <f t="shared" si="112"/>
        <v>1992.6249999998895</v>
      </c>
      <c r="G1468" s="7">
        <v>6.59</v>
      </c>
      <c r="H1468" s="7">
        <f t="shared" si="109"/>
        <v>699.8266028388928</v>
      </c>
      <c r="I1468" s="7">
        <f t="shared" si="110"/>
        <v>20.708122530872956</v>
      </c>
      <c r="J1468" s="7">
        <f t="shared" si="111"/>
        <v>29.65551440738112</v>
      </c>
      <c r="K1468" s="7">
        <f t="shared" si="108"/>
        <v>19.72275714087252</v>
      </c>
    </row>
    <row r="1469" spans="1:11" ht="12.75">
      <c r="A1469" s="2">
        <v>1992.09</v>
      </c>
      <c r="B1469" s="7">
        <v>418.48</v>
      </c>
      <c r="C1469" s="7">
        <v>12.39</v>
      </c>
      <c r="D1469" s="7">
        <v>18.04</v>
      </c>
      <c r="E1469" s="7">
        <v>141.3</v>
      </c>
      <c r="F1469" s="7">
        <f t="shared" si="112"/>
        <v>1992.7083333332228</v>
      </c>
      <c r="G1469" s="7">
        <v>6.42</v>
      </c>
      <c r="H1469" s="7">
        <f t="shared" si="109"/>
        <v>698.7638658174097</v>
      </c>
      <c r="I1469" s="7">
        <f t="shared" si="110"/>
        <v>20.68840636942675</v>
      </c>
      <c r="J1469" s="7">
        <f t="shared" si="111"/>
        <v>30.122586836518042</v>
      </c>
      <c r="K1469" s="7">
        <f t="shared" si="108"/>
        <v>19.709386168491324</v>
      </c>
    </row>
    <row r="1470" spans="1:11" ht="12.75">
      <c r="A1470" s="2">
        <v>1992.1</v>
      </c>
      <c r="B1470" s="7">
        <v>412.5</v>
      </c>
      <c r="C1470" s="7">
        <v>12.3867</v>
      </c>
      <c r="D1470" s="7">
        <v>18.39</v>
      </c>
      <c r="E1470" s="7">
        <v>141.8</v>
      </c>
      <c r="F1470" s="7">
        <f t="shared" si="112"/>
        <v>1992.791666666556</v>
      </c>
      <c r="G1470" s="7">
        <v>6.59</v>
      </c>
      <c r="H1470" s="7">
        <f t="shared" si="109"/>
        <v>686.3499647390689</v>
      </c>
      <c r="I1470" s="7">
        <f t="shared" si="110"/>
        <v>20.609966322990125</v>
      </c>
      <c r="J1470" s="7">
        <f t="shared" si="111"/>
        <v>30.598729337094493</v>
      </c>
      <c r="K1470" s="7">
        <f t="shared" si="108"/>
        <v>19.370880542925565</v>
      </c>
    </row>
    <row r="1471" spans="1:11" ht="12.75">
      <c r="A1471" s="2">
        <v>1992.11</v>
      </c>
      <c r="B1471" s="7">
        <v>422.84</v>
      </c>
      <c r="C1471" s="7">
        <v>12.3833</v>
      </c>
      <c r="D1471" s="7">
        <v>18.74</v>
      </c>
      <c r="E1471" s="7">
        <v>142</v>
      </c>
      <c r="F1471" s="7">
        <f t="shared" si="112"/>
        <v>1992.8749999998893</v>
      </c>
      <c r="G1471" s="7">
        <v>6.87</v>
      </c>
      <c r="H1471" s="7">
        <f t="shared" si="109"/>
        <v>702.5635487323943</v>
      </c>
      <c r="I1471" s="7">
        <f t="shared" si="110"/>
        <v>20.57528898169014</v>
      </c>
      <c r="J1471" s="7">
        <f t="shared" si="111"/>
        <v>31.137169859154927</v>
      </c>
      <c r="K1471" s="7">
        <f t="shared" si="108"/>
        <v>19.834280267397386</v>
      </c>
    </row>
    <row r="1472" spans="1:11" ht="12.75">
      <c r="A1472" s="2">
        <v>1992.12</v>
      </c>
      <c r="B1472" s="7">
        <v>435.64</v>
      </c>
      <c r="C1472" s="7">
        <v>12.38</v>
      </c>
      <c r="D1472" s="7">
        <v>19.09</v>
      </c>
      <c r="E1472" s="7">
        <v>141.9</v>
      </c>
      <c r="F1472" s="7">
        <f t="shared" si="112"/>
        <v>1992.9583333332225</v>
      </c>
      <c r="G1472" s="7">
        <v>6.77</v>
      </c>
      <c r="H1472" s="7">
        <f t="shared" si="109"/>
        <v>724.3412989429174</v>
      </c>
      <c r="I1472" s="7">
        <f t="shared" si="110"/>
        <v>20.584301902748415</v>
      </c>
      <c r="J1472" s="7">
        <f t="shared" si="111"/>
        <v>31.741060042283298</v>
      </c>
      <c r="K1472" s="7">
        <f t="shared" si="108"/>
        <v>20.44925030921083</v>
      </c>
    </row>
    <row r="1473" spans="1:11" ht="12.75">
      <c r="A1473" s="2">
        <v>1993.01</v>
      </c>
      <c r="B1473" s="7">
        <v>435.23</v>
      </c>
      <c r="C1473" s="7">
        <v>12.4133</v>
      </c>
      <c r="D1473" s="7">
        <v>19.34</v>
      </c>
      <c r="E1473" s="7">
        <v>142.6</v>
      </c>
      <c r="F1473" s="7">
        <f t="shared" si="112"/>
        <v>1993.0416666665558</v>
      </c>
      <c r="G1473" s="7">
        <v>6.6</v>
      </c>
      <c r="H1473" s="7">
        <f t="shared" si="109"/>
        <v>720.107263253857</v>
      </c>
      <c r="I1473" s="7">
        <f t="shared" si="110"/>
        <v>20.538353263674612</v>
      </c>
      <c r="J1473" s="7">
        <f t="shared" si="111"/>
        <v>31.998884431977558</v>
      </c>
      <c r="K1473" s="7">
        <f aca="true" t="shared" si="113" ref="K1473:K1536">H1473/AVERAGE(J1353:J1472)</f>
        <v>20.32405027231898</v>
      </c>
    </row>
    <row r="1474" spans="1:11" ht="12.75">
      <c r="A1474" s="2">
        <v>1993.02</v>
      </c>
      <c r="B1474" s="7">
        <v>441.7</v>
      </c>
      <c r="C1474" s="7">
        <v>12.4467</v>
      </c>
      <c r="D1474" s="7">
        <v>19.59</v>
      </c>
      <c r="E1474" s="7">
        <v>143.1</v>
      </c>
      <c r="F1474" s="7">
        <f t="shared" si="112"/>
        <v>1993.124999999889</v>
      </c>
      <c r="G1474" s="7">
        <v>6.26</v>
      </c>
      <c r="H1474" s="7">
        <f t="shared" si="109"/>
        <v>728.2586624737945</v>
      </c>
      <c r="I1474" s="7">
        <f t="shared" si="110"/>
        <v>20.521659710691825</v>
      </c>
      <c r="J1474" s="7">
        <f t="shared" si="111"/>
        <v>32.299269182389935</v>
      </c>
      <c r="K1474" s="7">
        <f t="shared" si="113"/>
        <v>20.5459829893691</v>
      </c>
    </row>
    <row r="1475" spans="1:11" ht="12.75">
      <c r="A1475" s="2">
        <v>1993.03</v>
      </c>
      <c r="B1475" s="7">
        <v>450.16</v>
      </c>
      <c r="C1475" s="7">
        <v>12.48</v>
      </c>
      <c r="D1475" s="7">
        <v>19.84</v>
      </c>
      <c r="E1475" s="7">
        <v>143.6</v>
      </c>
      <c r="F1475" s="7">
        <f t="shared" si="112"/>
        <v>1993.2083333332223</v>
      </c>
      <c r="G1475" s="7">
        <v>5.98</v>
      </c>
      <c r="H1475" s="7">
        <f t="shared" si="109"/>
        <v>739.6229114206129</v>
      </c>
      <c r="I1475" s="7">
        <f t="shared" si="110"/>
        <v>20.504918105849583</v>
      </c>
      <c r="J1475" s="7">
        <f t="shared" si="111"/>
        <v>32.59756211699164</v>
      </c>
      <c r="K1475" s="7">
        <f t="shared" si="113"/>
        <v>20.855855753410143</v>
      </c>
    </row>
    <row r="1476" spans="1:11" ht="12.75">
      <c r="A1476" s="2">
        <v>1993.04</v>
      </c>
      <c r="B1476" s="7">
        <v>443.08</v>
      </c>
      <c r="C1476" s="7">
        <v>12.4933</v>
      </c>
      <c r="D1476" s="7">
        <v>19.67</v>
      </c>
      <c r="E1476" s="7">
        <v>144</v>
      </c>
      <c r="F1476" s="7">
        <f t="shared" si="112"/>
        <v>1993.2916666665556</v>
      </c>
      <c r="G1476" s="7">
        <v>5.97</v>
      </c>
      <c r="H1476" s="7">
        <f t="shared" si="109"/>
        <v>725.9681183333332</v>
      </c>
      <c r="I1476" s="7">
        <f t="shared" si="110"/>
        <v>20.469751495833332</v>
      </c>
      <c r="J1476" s="7">
        <f t="shared" si="111"/>
        <v>32.22847541666667</v>
      </c>
      <c r="K1476" s="7">
        <f t="shared" si="113"/>
        <v>20.458004712360577</v>
      </c>
    </row>
    <row r="1477" spans="1:11" ht="12.75">
      <c r="A1477" s="2">
        <v>1993.05</v>
      </c>
      <c r="B1477" s="7">
        <v>445.25</v>
      </c>
      <c r="C1477" s="7">
        <v>12.5067</v>
      </c>
      <c r="D1477" s="7">
        <v>19.5</v>
      </c>
      <c r="E1477" s="7">
        <v>144.2</v>
      </c>
      <c r="F1477" s="7">
        <f t="shared" si="112"/>
        <v>1993.3749999998888</v>
      </c>
      <c r="G1477" s="7">
        <v>6.04</v>
      </c>
      <c r="H1477" s="7">
        <f t="shared" si="109"/>
        <v>728.511751040222</v>
      </c>
      <c r="I1477" s="7">
        <f t="shared" si="110"/>
        <v>20.4632856074896</v>
      </c>
      <c r="J1477" s="7">
        <f t="shared" si="111"/>
        <v>31.905624133148407</v>
      </c>
      <c r="K1477" s="7">
        <f t="shared" si="113"/>
        <v>20.518249863077102</v>
      </c>
    </row>
    <row r="1478" spans="1:11" ht="12.75">
      <c r="A1478" s="2">
        <v>1993.06</v>
      </c>
      <c r="B1478" s="7">
        <v>448.06</v>
      </c>
      <c r="C1478" s="7">
        <v>12.52</v>
      </c>
      <c r="D1478" s="7">
        <v>19.33</v>
      </c>
      <c r="E1478" s="7">
        <v>144.4</v>
      </c>
      <c r="F1478" s="7">
        <f t="shared" si="112"/>
        <v>1993.458333333222</v>
      </c>
      <c r="G1478" s="7">
        <v>5.96</v>
      </c>
      <c r="H1478" s="7">
        <f t="shared" si="109"/>
        <v>732.0940462603878</v>
      </c>
      <c r="I1478" s="7">
        <f t="shared" si="110"/>
        <v>20.456674238227144</v>
      </c>
      <c r="J1478" s="7">
        <f t="shared" si="111"/>
        <v>31.58366717451523</v>
      </c>
      <c r="K1478" s="7">
        <f t="shared" si="113"/>
        <v>20.60900377354271</v>
      </c>
    </row>
    <row r="1479" spans="1:11" ht="12.75">
      <c r="A1479" s="2">
        <v>1993.07</v>
      </c>
      <c r="B1479" s="7">
        <v>447.29</v>
      </c>
      <c r="C1479" s="7">
        <v>12.52</v>
      </c>
      <c r="D1479" s="7">
        <v>19.69</v>
      </c>
      <c r="E1479" s="7">
        <v>144.4</v>
      </c>
      <c r="F1479" s="7">
        <f t="shared" si="112"/>
        <v>1993.5416666665553</v>
      </c>
      <c r="G1479" s="7">
        <v>5.81</v>
      </c>
      <c r="H1479" s="7">
        <f t="shared" si="109"/>
        <v>730.8359281163436</v>
      </c>
      <c r="I1479" s="7">
        <f t="shared" si="110"/>
        <v>20.456674238227144</v>
      </c>
      <c r="J1479" s="7">
        <f t="shared" si="111"/>
        <v>32.17187825484765</v>
      </c>
      <c r="K1479" s="7">
        <f t="shared" si="113"/>
        <v>20.565241538734604</v>
      </c>
    </row>
    <row r="1480" spans="1:11" ht="12.75">
      <c r="A1480" s="2">
        <v>1993.08</v>
      </c>
      <c r="B1480" s="7">
        <v>454.13</v>
      </c>
      <c r="C1480" s="7">
        <v>12.52</v>
      </c>
      <c r="D1480" s="7">
        <v>20.05</v>
      </c>
      <c r="E1480" s="7">
        <v>144.8</v>
      </c>
      <c r="F1480" s="7">
        <f t="shared" si="112"/>
        <v>1993.6249999998886</v>
      </c>
      <c r="G1480" s="7">
        <v>5.68</v>
      </c>
      <c r="H1480" s="7">
        <f t="shared" si="109"/>
        <v>739.9621819060773</v>
      </c>
      <c r="I1480" s="7">
        <f t="shared" si="110"/>
        <v>20.400164088397787</v>
      </c>
      <c r="J1480" s="7">
        <f t="shared" si="111"/>
        <v>32.66959185082872</v>
      </c>
      <c r="K1480" s="7">
        <f t="shared" si="113"/>
        <v>20.812880152947027</v>
      </c>
    </row>
    <row r="1481" spans="1:11" ht="12.75">
      <c r="A1481" s="2">
        <v>1993.09</v>
      </c>
      <c r="B1481" s="7">
        <v>459.24</v>
      </c>
      <c r="C1481" s="7">
        <v>12.52</v>
      </c>
      <c r="D1481" s="7">
        <v>20.41</v>
      </c>
      <c r="E1481" s="7">
        <v>145.1</v>
      </c>
      <c r="F1481" s="7">
        <f t="shared" si="112"/>
        <v>1993.7083333332218</v>
      </c>
      <c r="G1481" s="7">
        <v>5.36</v>
      </c>
      <c r="H1481" s="7">
        <f t="shared" si="109"/>
        <v>746.7413309441764</v>
      </c>
      <c r="I1481" s="7">
        <f t="shared" si="110"/>
        <v>20.35798594073053</v>
      </c>
      <c r="J1481" s="7">
        <f t="shared" si="111"/>
        <v>33.18741957270848</v>
      </c>
      <c r="K1481" s="7">
        <f t="shared" si="113"/>
        <v>20.994159001168022</v>
      </c>
    </row>
    <row r="1482" spans="1:11" ht="12.75">
      <c r="A1482" s="2">
        <v>1993.1</v>
      </c>
      <c r="B1482" s="7">
        <v>463.9</v>
      </c>
      <c r="C1482" s="7">
        <v>12.54</v>
      </c>
      <c r="D1482" s="7">
        <v>20.9</v>
      </c>
      <c r="E1482" s="7">
        <v>145.7</v>
      </c>
      <c r="F1482" s="7">
        <f t="shared" si="112"/>
        <v>1993.791666666555</v>
      </c>
      <c r="G1482" s="7">
        <v>5.33</v>
      </c>
      <c r="H1482" s="7">
        <f aca="true" t="shared" si="114" ref="H1482:H1545">B1482*$E$1716/E1482</f>
        <v>751.2123417982154</v>
      </c>
      <c r="I1482" s="7">
        <f aca="true" t="shared" si="115" ref="I1482:I1545">C1482*$E$1716/E1482</f>
        <v>20.30653754289636</v>
      </c>
      <c r="J1482" s="7">
        <f aca="true" t="shared" si="116" ref="J1482:J1545">D1482*$E$1716/E1482</f>
        <v>33.84422923816061</v>
      </c>
      <c r="K1482" s="7">
        <f t="shared" si="113"/>
        <v>21.109839555199642</v>
      </c>
    </row>
    <row r="1483" spans="1:11" ht="12.75">
      <c r="A1483" s="2">
        <v>1993.11</v>
      </c>
      <c r="B1483" s="7">
        <v>462.89</v>
      </c>
      <c r="C1483" s="7">
        <v>12.56</v>
      </c>
      <c r="D1483" s="7">
        <v>21.39</v>
      </c>
      <c r="E1483" s="7">
        <v>145.8</v>
      </c>
      <c r="F1483" s="7">
        <f aca="true" t="shared" si="117" ref="F1483:F1546">F1482+1/12</f>
        <v>1993.8749999998884</v>
      </c>
      <c r="G1483" s="7">
        <v>5.72</v>
      </c>
      <c r="H1483" s="7">
        <f t="shared" si="114"/>
        <v>749.0626942386831</v>
      </c>
      <c r="I1483" s="7">
        <f t="shared" si="115"/>
        <v>20.324974485596705</v>
      </c>
      <c r="J1483" s="7">
        <f t="shared" si="116"/>
        <v>34.613949382716044</v>
      </c>
      <c r="K1483" s="7">
        <f t="shared" si="113"/>
        <v>21.038559923944046</v>
      </c>
    </row>
    <row r="1484" spans="1:11" ht="12.75">
      <c r="A1484" s="2">
        <v>1993.12</v>
      </c>
      <c r="B1484" s="7">
        <v>465.95</v>
      </c>
      <c r="C1484" s="7">
        <v>12.58</v>
      </c>
      <c r="D1484" s="7">
        <v>21.88</v>
      </c>
      <c r="E1484" s="7">
        <v>145.8</v>
      </c>
      <c r="F1484" s="7">
        <f t="shared" si="117"/>
        <v>1993.9583333332216</v>
      </c>
      <c r="G1484" s="7">
        <v>5.77</v>
      </c>
      <c r="H1484" s="7">
        <f t="shared" si="114"/>
        <v>754.0144794238682</v>
      </c>
      <c r="I1484" s="7">
        <f t="shared" si="115"/>
        <v>20.357339094650204</v>
      </c>
      <c r="J1484" s="7">
        <f t="shared" si="116"/>
        <v>35.40688230452674</v>
      </c>
      <c r="K1484" s="7">
        <f t="shared" si="113"/>
        <v>21.16539440230951</v>
      </c>
    </row>
    <row r="1485" spans="1:11" ht="12.75">
      <c r="A1485" s="2">
        <v>1994.01</v>
      </c>
      <c r="B1485" s="7">
        <v>472.99</v>
      </c>
      <c r="C1485" s="7">
        <v>12.6233</v>
      </c>
      <c r="D1485" s="7">
        <v>22.1567</v>
      </c>
      <c r="E1485" s="7">
        <v>146.2</v>
      </c>
      <c r="F1485" s="7">
        <f t="shared" si="117"/>
        <v>1994.0416666665549</v>
      </c>
      <c r="G1485" s="7">
        <v>5.75</v>
      </c>
      <c r="H1485" s="7">
        <f t="shared" si="114"/>
        <v>763.312685499316</v>
      </c>
      <c r="I1485" s="7">
        <f t="shared" si="115"/>
        <v>20.371519530779754</v>
      </c>
      <c r="J1485" s="7">
        <f t="shared" si="116"/>
        <v>35.75654914227086</v>
      </c>
      <c r="K1485" s="7">
        <f t="shared" si="113"/>
        <v>21.412725545956032</v>
      </c>
    </row>
    <row r="1486" spans="1:11" ht="12.75">
      <c r="A1486" s="2">
        <v>1994.02</v>
      </c>
      <c r="B1486" s="7">
        <v>471.58</v>
      </c>
      <c r="C1486" s="7">
        <v>12.6667</v>
      </c>
      <c r="D1486" s="7">
        <v>22.4333</v>
      </c>
      <c r="E1486" s="7">
        <v>146.7</v>
      </c>
      <c r="F1486" s="7">
        <f t="shared" si="117"/>
        <v>1994.1249999998881</v>
      </c>
      <c r="G1486" s="7">
        <v>5.97</v>
      </c>
      <c r="H1486" s="7">
        <f t="shared" si="114"/>
        <v>758.4433676891615</v>
      </c>
      <c r="I1486" s="7">
        <f t="shared" si="115"/>
        <v>20.37188728425358</v>
      </c>
      <c r="J1486" s="7">
        <f t="shared" si="116"/>
        <v>36.07953602862986</v>
      </c>
      <c r="K1486" s="7">
        <f t="shared" si="113"/>
        <v>21.264585221859246</v>
      </c>
    </row>
    <row r="1487" spans="1:11" ht="12.75">
      <c r="A1487" s="2">
        <v>1994.03</v>
      </c>
      <c r="B1487" s="7">
        <v>463.81</v>
      </c>
      <c r="C1487" s="7">
        <v>12.71</v>
      </c>
      <c r="D1487" s="7">
        <v>22.71</v>
      </c>
      <c r="E1487" s="7">
        <v>147.2</v>
      </c>
      <c r="F1487" s="7">
        <f t="shared" si="117"/>
        <v>1994.2083333332214</v>
      </c>
      <c r="G1487" s="7">
        <v>6.48</v>
      </c>
      <c r="H1487" s="7">
        <f t="shared" si="114"/>
        <v>743.4130691576087</v>
      </c>
      <c r="I1487" s="7">
        <f t="shared" si="115"/>
        <v>20.372092255434783</v>
      </c>
      <c r="J1487" s="7">
        <f t="shared" si="116"/>
        <v>36.400488994565215</v>
      </c>
      <c r="K1487" s="7">
        <f t="shared" si="113"/>
        <v>20.83410552380895</v>
      </c>
    </row>
    <row r="1488" spans="1:11" ht="12.75">
      <c r="A1488" s="2">
        <v>1994.04</v>
      </c>
      <c r="B1488" s="7">
        <v>447.23</v>
      </c>
      <c r="C1488" s="7">
        <v>12.7533</v>
      </c>
      <c r="D1488" s="7">
        <v>23.54</v>
      </c>
      <c r="E1488" s="7">
        <v>147.4</v>
      </c>
      <c r="F1488" s="7">
        <f t="shared" si="117"/>
        <v>1994.2916666665546</v>
      </c>
      <c r="G1488" s="7">
        <v>6.97</v>
      </c>
      <c r="H1488" s="7">
        <f t="shared" si="114"/>
        <v>715.8653442333786</v>
      </c>
      <c r="I1488" s="7">
        <f t="shared" si="115"/>
        <v>20.413759127544093</v>
      </c>
      <c r="J1488" s="7">
        <f t="shared" si="116"/>
        <v>37.67965074626865</v>
      </c>
      <c r="K1488" s="7">
        <f t="shared" si="113"/>
        <v>20.055952252983783</v>
      </c>
    </row>
    <row r="1489" spans="1:11" ht="12.75">
      <c r="A1489" s="2">
        <v>1994.05</v>
      </c>
      <c r="B1489" s="7">
        <v>450.9</v>
      </c>
      <c r="C1489" s="7">
        <v>12.7967</v>
      </c>
      <c r="D1489" s="7">
        <v>24.37</v>
      </c>
      <c r="E1489" s="7">
        <v>147.5</v>
      </c>
      <c r="F1489" s="7">
        <f t="shared" si="117"/>
        <v>1994.374999999888</v>
      </c>
      <c r="G1489" s="7">
        <v>7.18</v>
      </c>
      <c r="H1489" s="7">
        <f t="shared" si="114"/>
        <v>721.2504691525422</v>
      </c>
      <c r="I1489" s="7">
        <f t="shared" si="115"/>
        <v>20.46934104813559</v>
      </c>
      <c r="J1489" s="7">
        <f t="shared" si="116"/>
        <v>38.98175633898305</v>
      </c>
      <c r="K1489" s="7">
        <f t="shared" si="113"/>
        <v>20.19719919752643</v>
      </c>
    </row>
    <row r="1490" spans="1:11" ht="12.75">
      <c r="A1490" s="2">
        <v>1994.06</v>
      </c>
      <c r="B1490" s="7">
        <v>454.83</v>
      </c>
      <c r="C1490" s="7">
        <v>12.84</v>
      </c>
      <c r="D1490" s="7">
        <v>25.2</v>
      </c>
      <c r="E1490" s="7">
        <v>148</v>
      </c>
      <c r="F1490" s="7">
        <f t="shared" si="117"/>
        <v>1994.4583333332212</v>
      </c>
      <c r="G1490" s="7">
        <v>7.1</v>
      </c>
      <c r="H1490" s="7">
        <f t="shared" si="114"/>
        <v>725.0789225675675</v>
      </c>
      <c r="I1490" s="7">
        <f t="shared" si="115"/>
        <v>20.469215675675674</v>
      </c>
      <c r="J1490" s="7">
        <f t="shared" si="116"/>
        <v>40.17322702702702</v>
      </c>
      <c r="K1490" s="7">
        <f t="shared" si="113"/>
        <v>20.291473313610744</v>
      </c>
    </row>
    <row r="1491" spans="1:11" ht="12.75">
      <c r="A1491" s="2">
        <v>1994.07</v>
      </c>
      <c r="B1491" s="7">
        <v>451.4</v>
      </c>
      <c r="C1491" s="7">
        <v>12.87</v>
      </c>
      <c r="D1491" s="7">
        <v>25.91</v>
      </c>
      <c r="E1491" s="7">
        <v>148.4</v>
      </c>
      <c r="F1491" s="7">
        <f t="shared" si="117"/>
        <v>1994.5416666665544</v>
      </c>
      <c r="G1491" s="7">
        <v>7.3</v>
      </c>
      <c r="H1491" s="7">
        <f t="shared" si="114"/>
        <v>717.6712479784366</v>
      </c>
      <c r="I1491" s="7">
        <f t="shared" si="115"/>
        <v>20.46173894878706</v>
      </c>
      <c r="J1491" s="7">
        <f t="shared" si="116"/>
        <v>41.19375727762803</v>
      </c>
      <c r="K1491" s="7">
        <f t="shared" si="113"/>
        <v>20.06865310458434</v>
      </c>
    </row>
    <row r="1492" spans="1:11" ht="12.75">
      <c r="A1492" s="2">
        <v>1994.08</v>
      </c>
      <c r="B1492" s="7">
        <v>464.24</v>
      </c>
      <c r="C1492" s="7">
        <v>12.9</v>
      </c>
      <c r="D1492" s="7">
        <v>26.62</v>
      </c>
      <c r="E1492" s="7">
        <v>149</v>
      </c>
      <c r="F1492" s="7">
        <f t="shared" si="117"/>
        <v>1994.6249999998877</v>
      </c>
      <c r="G1492" s="7">
        <v>7.24</v>
      </c>
      <c r="H1492" s="7">
        <f t="shared" si="114"/>
        <v>735.113135033557</v>
      </c>
      <c r="I1492" s="7">
        <f t="shared" si="115"/>
        <v>20.426846979865772</v>
      </c>
      <c r="J1492" s="7">
        <f t="shared" si="116"/>
        <v>42.15214469798658</v>
      </c>
      <c r="K1492" s="7">
        <f t="shared" si="113"/>
        <v>20.536266331174993</v>
      </c>
    </row>
    <row r="1493" spans="1:11" ht="12.75">
      <c r="A1493" s="2">
        <v>1994.09</v>
      </c>
      <c r="B1493" s="7">
        <v>466.96</v>
      </c>
      <c r="C1493" s="7">
        <v>12.93</v>
      </c>
      <c r="D1493" s="7">
        <v>27.33</v>
      </c>
      <c r="E1493" s="7">
        <v>149.4</v>
      </c>
      <c r="F1493" s="7">
        <f t="shared" si="117"/>
        <v>1994.708333333221</v>
      </c>
      <c r="G1493" s="7">
        <v>7.46</v>
      </c>
      <c r="H1493" s="7">
        <f t="shared" si="114"/>
        <v>737.4404851405621</v>
      </c>
      <c r="I1493" s="7">
        <f t="shared" si="115"/>
        <v>20.41953373493976</v>
      </c>
      <c r="J1493" s="7">
        <f t="shared" si="116"/>
        <v>43.16054578313253</v>
      </c>
      <c r="K1493" s="7">
        <f t="shared" si="113"/>
        <v>20.577167614230607</v>
      </c>
    </row>
    <row r="1494" spans="1:11" ht="12.75">
      <c r="A1494" s="2">
        <v>1994.1</v>
      </c>
      <c r="B1494" s="7">
        <v>463.81</v>
      </c>
      <c r="C1494" s="7">
        <v>13.0133</v>
      </c>
      <c r="D1494" s="7">
        <v>28.42</v>
      </c>
      <c r="E1494" s="7">
        <v>149.5</v>
      </c>
      <c r="F1494" s="7">
        <f t="shared" si="117"/>
        <v>1994.7916666665542</v>
      </c>
      <c r="G1494" s="7">
        <v>7.74</v>
      </c>
      <c r="H1494" s="7">
        <f t="shared" si="114"/>
        <v>731.9759450167223</v>
      </c>
      <c r="I1494" s="7">
        <f t="shared" si="115"/>
        <v>20.537337628093642</v>
      </c>
      <c r="J1494" s="7">
        <f t="shared" si="116"/>
        <v>44.8518927090301</v>
      </c>
      <c r="K1494" s="7">
        <f t="shared" si="113"/>
        <v>20.396469512425828</v>
      </c>
    </row>
    <row r="1495" spans="1:11" ht="12.75">
      <c r="A1495" s="2">
        <v>1994.11</v>
      </c>
      <c r="B1495" s="7">
        <v>461.01</v>
      </c>
      <c r="C1495" s="7">
        <v>13.0967</v>
      </c>
      <c r="D1495" s="7">
        <v>29.51</v>
      </c>
      <c r="E1495" s="7">
        <v>149.7</v>
      </c>
      <c r="F1495" s="7">
        <f t="shared" si="117"/>
        <v>1994.8749999998875</v>
      </c>
      <c r="G1495" s="7">
        <v>7.96</v>
      </c>
      <c r="H1495" s="7">
        <f t="shared" si="114"/>
        <v>726.585019238477</v>
      </c>
      <c r="I1495" s="7">
        <f t="shared" si="115"/>
        <v>20.64134405210421</v>
      </c>
      <c r="J1495" s="7">
        <f t="shared" si="116"/>
        <v>46.50988897795592</v>
      </c>
      <c r="K1495" s="7">
        <f t="shared" si="113"/>
        <v>20.210175509490842</v>
      </c>
    </row>
    <row r="1496" spans="1:11" ht="12.75">
      <c r="A1496" s="2">
        <v>1994.12</v>
      </c>
      <c r="B1496" s="7">
        <v>455.19</v>
      </c>
      <c r="C1496" s="7">
        <v>13.18</v>
      </c>
      <c r="D1496" s="7">
        <v>30.6</v>
      </c>
      <c r="E1496" s="7">
        <v>149.7</v>
      </c>
      <c r="F1496" s="7">
        <f t="shared" si="117"/>
        <v>1994.9583333332207</v>
      </c>
      <c r="G1496" s="7">
        <v>7.81</v>
      </c>
      <c r="H1496" s="7">
        <f t="shared" si="114"/>
        <v>717.4122793587175</v>
      </c>
      <c r="I1496" s="7">
        <f t="shared" si="115"/>
        <v>20.77263086172345</v>
      </c>
      <c r="J1496" s="7">
        <f t="shared" si="116"/>
        <v>48.22780761523047</v>
      </c>
      <c r="K1496" s="7">
        <f t="shared" si="113"/>
        <v>19.91217475245723</v>
      </c>
    </row>
    <row r="1497" spans="1:11" ht="12.75">
      <c r="A1497" s="2">
        <v>1995.01</v>
      </c>
      <c r="B1497" s="7">
        <v>465.25</v>
      </c>
      <c r="C1497" s="7">
        <v>13.18</v>
      </c>
      <c r="D1497" s="7">
        <v>31.25</v>
      </c>
      <c r="E1497" s="7">
        <v>150.3</v>
      </c>
      <c r="F1497" s="7">
        <f t="shared" si="117"/>
        <v>1995.041666666554</v>
      </c>
      <c r="G1497" s="7">
        <v>7.78</v>
      </c>
      <c r="H1497" s="7">
        <f t="shared" si="114"/>
        <v>730.340349301397</v>
      </c>
      <c r="I1497" s="7">
        <f t="shared" si="115"/>
        <v>20.689706187624747</v>
      </c>
      <c r="J1497" s="7">
        <f t="shared" si="116"/>
        <v>49.05563872255489</v>
      </c>
      <c r="K1497" s="7">
        <f t="shared" si="113"/>
        <v>20.219818966654906</v>
      </c>
    </row>
    <row r="1498" spans="1:11" ht="12.75">
      <c r="A1498" s="2">
        <v>1995.02</v>
      </c>
      <c r="B1498" s="7">
        <v>481.92</v>
      </c>
      <c r="C1498" s="7">
        <v>13.18</v>
      </c>
      <c r="D1498" s="7">
        <v>31.9</v>
      </c>
      <c r="E1498" s="7">
        <v>150.9</v>
      </c>
      <c r="F1498" s="7">
        <f t="shared" si="117"/>
        <v>1995.1249999998872</v>
      </c>
      <c r="G1498" s="7">
        <v>7.47</v>
      </c>
      <c r="H1498" s="7">
        <f t="shared" si="114"/>
        <v>753.5006027833001</v>
      </c>
      <c r="I1498" s="7">
        <f t="shared" si="115"/>
        <v>20.607440954274352</v>
      </c>
      <c r="J1498" s="7">
        <f t="shared" si="116"/>
        <v>49.87688667992047</v>
      </c>
      <c r="K1498" s="7">
        <f t="shared" si="113"/>
        <v>20.803289503077604</v>
      </c>
    </row>
    <row r="1499" spans="1:11" ht="12.75">
      <c r="A1499" s="2">
        <v>1995.03</v>
      </c>
      <c r="B1499" s="7">
        <v>493.15</v>
      </c>
      <c r="C1499" s="7">
        <v>13.18</v>
      </c>
      <c r="D1499" s="7">
        <v>32.55</v>
      </c>
      <c r="E1499" s="7">
        <v>151.4</v>
      </c>
      <c r="F1499" s="7">
        <f t="shared" si="117"/>
        <v>1995.2083333332205</v>
      </c>
      <c r="G1499" s="7">
        <v>7.2</v>
      </c>
      <c r="H1499" s="7">
        <f t="shared" si="114"/>
        <v>768.5127126816379</v>
      </c>
      <c r="I1499" s="7">
        <f t="shared" si="115"/>
        <v>20.53938467635403</v>
      </c>
      <c r="J1499" s="7">
        <f t="shared" si="116"/>
        <v>50.72511162483487</v>
      </c>
      <c r="K1499" s="7">
        <f t="shared" si="113"/>
        <v>21.153464910911765</v>
      </c>
    </row>
    <row r="1500" spans="1:11" ht="12.75">
      <c r="A1500" s="2">
        <v>1995.04</v>
      </c>
      <c r="B1500" s="7">
        <v>507.91</v>
      </c>
      <c r="C1500" s="7">
        <v>13.2433</v>
      </c>
      <c r="D1500" s="7">
        <v>33.1767</v>
      </c>
      <c r="E1500" s="7">
        <v>151.9</v>
      </c>
      <c r="F1500" s="7">
        <f t="shared" si="117"/>
        <v>1995.2916666665537</v>
      </c>
      <c r="G1500" s="7">
        <v>7.06</v>
      </c>
      <c r="H1500" s="7">
        <f t="shared" si="114"/>
        <v>788.9089504937458</v>
      </c>
      <c r="I1500" s="7">
        <f t="shared" si="115"/>
        <v>20.570096875576034</v>
      </c>
      <c r="J1500" s="7">
        <f t="shared" si="116"/>
        <v>51.53156184726793</v>
      </c>
      <c r="K1500" s="7">
        <f t="shared" si="113"/>
        <v>21.643481278125787</v>
      </c>
    </row>
    <row r="1501" spans="1:11" ht="12.75">
      <c r="A1501" s="2">
        <v>1995.05</v>
      </c>
      <c r="B1501" s="7">
        <v>523.81</v>
      </c>
      <c r="C1501" s="7">
        <v>13.3067</v>
      </c>
      <c r="D1501" s="7">
        <v>33.8033</v>
      </c>
      <c r="E1501" s="7">
        <v>152.2</v>
      </c>
      <c r="F1501" s="7">
        <f t="shared" si="117"/>
        <v>1995.374999999887</v>
      </c>
      <c r="G1501" s="7">
        <v>6.63</v>
      </c>
      <c r="H1501" s="7">
        <f t="shared" si="114"/>
        <v>812.0018645203678</v>
      </c>
      <c r="I1501" s="7">
        <f t="shared" si="115"/>
        <v>20.627833013140602</v>
      </c>
      <c r="J1501" s="7">
        <f t="shared" si="116"/>
        <v>52.401333741130095</v>
      </c>
      <c r="K1501" s="7">
        <f t="shared" si="113"/>
        <v>22.19618490147534</v>
      </c>
    </row>
    <row r="1502" spans="1:11" ht="12.75">
      <c r="A1502" s="2">
        <v>1995.06</v>
      </c>
      <c r="B1502" s="7">
        <v>539.35</v>
      </c>
      <c r="C1502" s="7">
        <v>13.37</v>
      </c>
      <c r="D1502" s="7">
        <v>34.43</v>
      </c>
      <c r="E1502" s="7">
        <v>152.5</v>
      </c>
      <c r="F1502" s="7">
        <f t="shared" si="117"/>
        <v>1995.4583333332203</v>
      </c>
      <c r="G1502" s="7">
        <v>6.17</v>
      </c>
      <c r="H1502" s="7">
        <f t="shared" si="114"/>
        <v>834.4469527868853</v>
      </c>
      <c r="I1502" s="7">
        <f t="shared" si="115"/>
        <v>20.685187278688524</v>
      </c>
      <c r="J1502" s="7">
        <f t="shared" si="116"/>
        <v>53.267838295081965</v>
      </c>
      <c r="K1502" s="7">
        <f t="shared" si="113"/>
        <v>22.7191297440948</v>
      </c>
    </row>
    <row r="1503" spans="1:11" ht="12.75">
      <c r="A1503" s="2">
        <v>1995.07</v>
      </c>
      <c r="B1503" s="7">
        <v>557.37</v>
      </c>
      <c r="C1503" s="7">
        <v>13.44</v>
      </c>
      <c r="D1503" s="7">
        <v>34.68</v>
      </c>
      <c r="E1503" s="7">
        <v>152.5</v>
      </c>
      <c r="F1503" s="7">
        <f t="shared" si="117"/>
        <v>1995.5416666665535</v>
      </c>
      <c r="G1503" s="7">
        <v>6.28</v>
      </c>
      <c r="H1503" s="7">
        <f t="shared" si="114"/>
        <v>862.326315147541</v>
      </c>
      <c r="I1503" s="7">
        <f t="shared" si="115"/>
        <v>20.793486688524588</v>
      </c>
      <c r="J1503" s="7">
        <f t="shared" si="116"/>
        <v>53.65462190163934</v>
      </c>
      <c r="K1503" s="7">
        <f t="shared" si="113"/>
        <v>23.377204645150332</v>
      </c>
    </row>
    <row r="1504" spans="1:11" ht="12.75">
      <c r="A1504" s="2">
        <v>1995.08</v>
      </c>
      <c r="B1504" s="7">
        <v>559.11</v>
      </c>
      <c r="C1504" s="7">
        <v>13.51</v>
      </c>
      <c r="D1504" s="7">
        <v>34.93</v>
      </c>
      <c r="E1504" s="7">
        <v>152.9</v>
      </c>
      <c r="F1504" s="7">
        <f t="shared" si="117"/>
        <v>1995.6249999998868</v>
      </c>
      <c r="G1504" s="7">
        <v>6.49</v>
      </c>
      <c r="H1504" s="7">
        <f t="shared" si="114"/>
        <v>862.7553641595813</v>
      </c>
      <c r="I1504" s="7">
        <f t="shared" si="115"/>
        <v>20.84710516677567</v>
      </c>
      <c r="J1504" s="7">
        <f t="shared" si="116"/>
        <v>53.90002838456507</v>
      </c>
      <c r="K1504" s="7">
        <f t="shared" si="113"/>
        <v>23.284855574561014</v>
      </c>
    </row>
    <row r="1505" spans="1:11" ht="12.75">
      <c r="A1505" s="2">
        <v>1995.09</v>
      </c>
      <c r="B1505" s="7">
        <v>578.77</v>
      </c>
      <c r="C1505" s="7">
        <v>13.58</v>
      </c>
      <c r="D1505" s="7">
        <v>35.18</v>
      </c>
      <c r="E1505" s="7">
        <v>153.2</v>
      </c>
      <c r="F1505" s="7">
        <f t="shared" si="117"/>
        <v>1995.70833333322</v>
      </c>
      <c r="G1505" s="7">
        <v>6.2</v>
      </c>
      <c r="H1505" s="7">
        <f t="shared" si="114"/>
        <v>891.3435787206266</v>
      </c>
      <c r="I1505" s="7">
        <f t="shared" si="115"/>
        <v>20.914086422976503</v>
      </c>
      <c r="J1505" s="7">
        <f t="shared" si="116"/>
        <v>54.17949634464752</v>
      </c>
      <c r="K1505" s="7">
        <f t="shared" si="113"/>
        <v>23.946811039308287</v>
      </c>
    </row>
    <row r="1506" spans="1:11" ht="12.75">
      <c r="A1506" s="2">
        <v>1995.1</v>
      </c>
      <c r="B1506" s="7">
        <v>582.92</v>
      </c>
      <c r="C1506" s="7">
        <v>13.65</v>
      </c>
      <c r="D1506" s="7">
        <v>34.7733</v>
      </c>
      <c r="E1506" s="7">
        <v>153.7</v>
      </c>
      <c r="F1506" s="7">
        <f t="shared" si="117"/>
        <v>1995.7916666665533</v>
      </c>
      <c r="G1506" s="7">
        <v>6.04</v>
      </c>
      <c r="H1506" s="7">
        <f t="shared" si="114"/>
        <v>894.8144369551072</v>
      </c>
      <c r="I1506" s="7">
        <f t="shared" si="115"/>
        <v>20.953504879635656</v>
      </c>
      <c r="J1506" s="7">
        <f t="shared" si="116"/>
        <v>53.37893855172414</v>
      </c>
      <c r="K1506" s="7">
        <f t="shared" si="113"/>
        <v>23.92756232281509</v>
      </c>
    </row>
    <row r="1507" spans="1:11" ht="12.75">
      <c r="A1507" s="2">
        <v>1995.11</v>
      </c>
      <c r="B1507" s="7">
        <v>595.53</v>
      </c>
      <c r="C1507" s="7">
        <v>13.72</v>
      </c>
      <c r="D1507" s="7">
        <v>34.3667</v>
      </c>
      <c r="E1507" s="7">
        <v>153.6</v>
      </c>
      <c r="F1507" s="7">
        <f t="shared" si="117"/>
        <v>1995.8749999998865</v>
      </c>
      <c r="G1507" s="7">
        <v>5.93</v>
      </c>
      <c r="H1507" s="7">
        <f t="shared" si="114"/>
        <v>914.766648046875</v>
      </c>
      <c r="I1507" s="7">
        <f t="shared" si="115"/>
        <v>21.0746703125</v>
      </c>
      <c r="J1507" s="7">
        <f t="shared" si="116"/>
        <v>52.78913062890625</v>
      </c>
      <c r="K1507" s="7">
        <f t="shared" si="113"/>
        <v>24.348396754123925</v>
      </c>
    </row>
    <row r="1508" spans="1:11" ht="12.75">
      <c r="A1508" s="2">
        <v>1995.12</v>
      </c>
      <c r="B1508" s="7">
        <v>614.57</v>
      </c>
      <c r="C1508" s="7">
        <v>13.79</v>
      </c>
      <c r="D1508" s="7">
        <v>33.96</v>
      </c>
      <c r="E1508" s="7">
        <v>153.5</v>
      </c>
      <c r="F1508" s="7">
        <f t="shared" si="117"/>
        <v>1995.9583333332198</v>
      </c>
      <c r="G1508" s="7">
        <v>5.71</v>
      </c>
      <c r="H1508" s="7">
        <f t="shared" si="114"/>
        <v>944.628121563518</v>
      </c>
      <c r="I1508" s="7">
        <f t="shared" si="115"/>
        <v>21.195993615635174</v>
      </c>
      <c r="J1508" s="7">
        <f t="shared" si="116"/>
        <v>52.19840052117264</v>
      </c>
      <c r="K1508" s="7">
        <f t="shared" si="113"/>
        <v>25.028209341893053</v>
      </c>
    </row>
    <row r="1509" spans="1:11" ht="12.75">
      <c r="A1509" s="2">
        <v>1996.01</v>
      </c>
      <c r="B1509" s="7">
        <v>614.42</v>
      </c>
      <c r="C1509" s="7">
        <v>13.8933</v>
      </c>
      <c r="D1509" s="7">
        <v>33.9867</v>
      </c>
      <c r="E1509" s="7">
        <v>154.4</v>
      </c>
      <c r="F1509" s="7">
        <f t="shared" si="117"/>
        <v>1996.041666666553</v>
      </c>
      <c r="G1509" s="7">
        <v>5.65</v>
      </c>
      <c r="H1509" s="7">
        <f t="shared" si="114"/>
        <v>938.8926551813469</v>
      </c>
      <c r="I1509" s="7">
        <f t="shared" si="115"/>
        <v>21.230294141191706</v>
      </c>
      <c r="J1509" s="7">
        <f t="shared" si="116"/>
        <v>51.93493539248704</v>
      </c>
      <c r="K1509" s="7">
        <f t="shared" si="113"/>
        <v>24.7632813767746</v>
      </c>
    </row>
    <row r="1510" spans="1:11" ht="12.75">
      <c r="A1510" s="2">
        <v>1996.02</v>
      </c>
      <c r="B1510" s="7">
        <v>649.54</v>
      </c>
      <c r="C1510" s="7">
        <v>13.9967</v>
      </c>
      <c r="D1510" s="7">
        <v>34.0133</v>
      </c>
      <c r="E1510" s="7">
        <v>154.9</v>
      </c>
      <c r="F1510" s="7">
        <f t="shared" si="117"/>
        <v>1996.1249999998863</v>
      </c>
      <c r="G1510" s="7">
        <v>5.81</v>
      </c>
      <c r="H1510" s="7">
        <f t="shared" si="114"/>
        <v>989.3555101355712</v>
      </c>
      <c r="I1510" s="7">
        <f t="shared" si="115"/>
        <v>21.319260197546804</v>
      </c>
      <c r="J1510" s="7">
        <f t="shared" si="116"/>
        <v>51.80781133247256</v>
      </c>
      <c r="K1510" s="7">
        <f t="shared" si="113"/>
        <v>25.976917884115384</v>
      </c>
    </row>
    <row r="1511" spans="1:11" ht="12.75">
      <c r="A1511" s="2">
        <v>1996.03</v>
      </c>
      <c r="B1511" s="7">
        <v>647.07</v>
      </c>
      <c r="C1511" s="7">
        <v>14.1</v>
      </c>
      <c r="D1511" s="7">
        <v>34.04</v>
      </c>
      <c r="E1511" s="7">
        <v>155.7</v>
      </c>
      <c r="F1511" s="7">
        <f t="shared" si="117"/>
        <v>1996.2083333332196</v>
      </c>
      <c r="G1511" s="7">
        <v>6.27</v>
      </c>
      <c r="H1511" s="7">
        <f t="shared" si="114"/>
        <v>980.5292335260117</v>
      </c>
      <c r="I1511" s="7">
        <f t="shared" si="115"/>
        <v>21.366254335260116</v>
      </c>
      <c r="J1511" s="7">
        <f t="shared" si="116"/>
        <v>51.582077842003855</v>
      </c>
      <c r="K1511" s="7">
        <f t="shared" si="113"/>
        <v>25.630767634209935</v>
      </c>
    </row>
    <row r="1512" spans="1:11" ht="12.75">
      <c r="A1512" s="2">
        <v>1996.04</v>
      </c>
      <c r="B1512" s="7">
        <v>647.17</v>
      </c>
      <c r="C1512" s="7">
        <v>14.1567</v>
      </c>
      <c r="D1512" s="7">
        <v>34.33</v>
      </c>
      <c r="E1512" s="7">
        <v>156.3</v>
      </c>
      <c r="F1512" s="7">
        <f t="shared" si="117"/>
        <v>1996.2916666665528</v>
      </c>
      <c r="G1512" s="7">
        <v>6.51</v>
      </c>
      <c r="H1512" s="7">
        <f t="shared" si="114"/>
        <v>976.9161577735123</v>
      </c>
      <c r="I1512" s="7">
        <f t="shared" si="115"/>
        <v>21.369823957773512</v>
      </c>
      <c r="J1512" s="7">
        <f t="shared" si="116"/>
        <v>51.82182687140114</v>
      </c>
      <c r="K1512" s="7">
        <f t="shared" si="113"/>
        <v>25.425030747462678</v>
      </c>
    </row>
    <row r="1513" spans="1:11" ht="12.75">
      <c r="A1513" s="2">
        <v>1996.05</v>
      </c>
      <c r="B1513" s="7">
        <v>661.23</v>
      </c>
      <c r="C1513" s="7">
        <v>14.2133</v>
      </c>
      <c r="D1513" s="7">
        <v>34.62</v>
      </c>
      <c r="E1513" s="7">
        <v>156.6</v>
      </c>
      <c r="F1513" s="7">
        <f t="shared" si="117"/>
        <v>1996.374999999886</v>
      </c>
      <c r="G1513" s="7">
        <v>6.74</v>
      </c>
      <c r="H1513" s="7">
        <f t="shared" si="114"/>
        <v>996.2278655172413</v>
      </c>
      <c r="I1513" s="7">
        <f t="shared" si="115"/>
        <v>21.414160762452106</v>
      </c>
      <c r="J1513" s="7">
        <f t="shared" si="116"/>
        <v>52.15947356321839</v>
      </c>
      <c r="K1513" s="7">
        <f t="shared" si="113"/>
        <v>25.814879754823373</v>
      </c>
    </row>
    <row r="1514" spans="1:11" ht="12.75">
      <c r="A1514" s="2">
        <v>1996.06</v>
      </c>
      <c r="B1514" s="7">
        <v>668.5</v>
      </c>
      <c r="C1514" s="7">
        <v>14.27</v>
      </c>
      <c r="D1514" s="7">
        <v>34.91</v>
      </c>
      <c r="E1514" s="7">
        <v>156.7</v>
      </c>
      <c r="F1514" s="7">
        <f t="shared" si="117"/>
        <v>1996.4583333332193</v>
      </c>
      <c r="G1514" s="7">
        <v>6.91</v>
      </c>
      <c r="H1514" s="7">
        <f t="shared" si="114"/>
        <v>1006.5383088704531</v>
      </c>
      <c r="I1514" s="7">
        <f t="shared" si="115"/>
        <v>21.48586636885769</v>
      </c>
      <c r="J1514" s="7">
        <f t="shared" si="116"/>
        <v>52.56283075941289</v>
      </c>
      <c r="K1514" s="7">
        <f t="shared" si="113"/>
        <v>25.96751073532259</v>
      </c>
    </row>
    <row r="1515" spans="1:11" ht="12.75">
      <c r="A1515" s="2">
        <v>1996.07</v>
      </c>
      <c r="B1515" s="7">
        <v>644.07</v>
      </c>
      <c r="C1515" s="7">
        <v>14.4</v>
      </c>
      <c r="D1515" s="7">
        <v>35.2733</v>
      </c>
      <c r="E1515" s="7">
        <v>157</v>
      </c>
      <c r="F1515" s="7">
        <f t="shared" si="117"/>
        <v>1996.5416666665526</v>
      </c>
      <c r="G1515" s="7">
        <v>6.87</v>
      </c>
      <c r="H1515" s="7">
        <f t="shared" si="114"/>
        <v>967.9018322292993</v>
      </c>
      <c r="I1515" s="7">
        <f t="shared" si="115"/>
        <v>21.640173248407642</v>
      </c>
      <c r="J1515" s="7">
        <f t="shared" si="116"/>
        <v>53.00835576687898</v>
      </c>
      <c r="K1515" s="7">
        <f t="shared" si="113"/>
        <v>24.859209199013076</v>
      </c>
    </row>
    <row r="1516" spans="1:11" ht="12.75">
      <c r="A1516" s="2">
        <v>1996.08</v>
      </c>
      <c r="B1516" s="7">
        <v>662.68</v>
      </c>
      <c r="C1516" s="7">
        <v>14.53</v>
      </c>
      <c r="D1516" s="7">
        <v>35.6367</v>
      </c>
      <c r="E1516" s="7">
        <v>157.3</v>
      </c>
      <c r="F1516" s="7">
        <f t="shared" si="117"/>
        <v>1996.6249999998859</v>
      </c>
      <c r="G1516" s="7">
        <v>6.64</v>
      </c>
      <c r="H1516" s="7">
        <f t="shared" si="114"/>
        <v>993.9694458995548</v>
      </c>
      <c r="I1516" s="7">
        <f t="shared" si="115"/>
        <v>21.793891544818813</v>
      </c>
      <c r="J1516" s="7">
        <f t="shared" si="116"/>
        <v>53.45233137062935</v>
      </c>
      <c r="K1516" s="7">
        <f t="shared" si="113"/>
        <v>25.413341086948755</v>
      </c>
    </row>
    <row r="1517" spans="1:11" ht="12.75">
      <c r="A1517" s="2">
        <v>1996.09</v>
      </c>
      <c r="B1517" s="7">
        <v>674.88</v>
      </c>
      <c r="C1517" s="7">
        <v>14.66</v>
      </c>
      <c r="D1517" s="7">
        <v>36</v>
      </c>
      <c r="E1517" s="7">
        <v>157.8</v>
      </c>
      <c r="F1517" s="7">
        <f t="shared" si="117"/>
        <v>1996.7083333332191</v>
      </c>
      <c r="G1517" s="7">
        <v>6.83</v>
      </c>
      <c r="H1517" s="7">
        <f t="shared" si="114"/>
        <v>1009.0610737642585</v>
      </c>
      <c r="I1517" s="7">
        <f t="shared" si="115"/>
        <v>21.91920836501901</v>
      </c>
      <c r="J1517" s="7">
        <f t="shared" si="116"/>
        <v>53.82615969581749</v>
      </c>
      <c r="K1517" s="7">
        <f t="shared" si="113"/>
        <v>25.68093226685539</v>
      </c>
    </row>
    <row r="1518" spans="1:11" ht="12.75">
      <c r="A1518" s="2">
        <v>1996.1</v>
      </c>
      <c r="B1518" s="7">
        <v>701.46</v>
      </c>
      <c r="C1518" s="7">
        <v>14.74</v>
      </c>
      <c r="D1518" s="7">
        <v>36.91</v>
      </c>
      <c r="E1518" s="7">
        <v>158.3</v>
      </c>
      <c r="F1518" s="7">
        <f t="shared" si="117"/>
        <v>1996.7916666665524</v>
      </c>
      <c r="G1518" s="7">
        <v>6.53</v>
      </c>
      <c r="H1518" s="7">
        <f t="shared" si="114"/>
        <v>1045.490015666456</v>
      </c>
      <c r="I1518" s="7">
        <f t="shared" si="115"/>
        <v>21.96921111813013</v>
      </c>
      <c r="J1518" s="7">
        <f t="shared" si="116"/>
        <v>55.01245470625394</v>
      </c>
      <c r="K1518" s="7">
        <f t="shared" si="113"/>
        <v>26.484306107853715</v>
      </c>
    </row>
    <row r="1519" spans="1:11" ht="12.75">
      <c r="A1519" s="2">
        <v>1996.11</v>
      </c>
      <c r="B1519" s="7">
        <v>735.67</v>
      </c>
      <c r="C1519" s="7">
        <v>14.82</v>
      </c>
      <c r="D1519" s="7">
        <v>37.82</v>
      </c>
      <c r="E1519" s="7">
        <v>158.6</v>
      </c>
      <c r="F1519" s="7">
        <f t="shared" si="117"/>
        <v>1996.8749999998856</v>
      </c>
      <c r="G1519" s="7">
        <v>6.2</v>
      </c>
      <c r="H1519" s="7">
        <f t="shared" si="114"/>
        <v>1094.4042147540983</v>
      </c>
      <c r="I1519" s="7">
        <f t="shared" si="115"/>
        <v>22.04666557377049</v>
      </c>
      <c r="J1519" s="7">
        <f t="shared" si="116"/>
        <v>56.262138461538456</v>
      </c>
      <c r="K1519" s="7">
        <f t="shared" si="113"/>
        <v>27.586481013694048</v>
      </c>
    </row>
    <row r="1520" spans="1:11" ht="12.75">
      <c r="A1520" s="2">
        <v>1996.12</v>
      </c>
      <c r="B1520" s="7">
        <v>743.25</v>
      </c>
      <c r="C1520" s="7">
        <v>14.9</v>
      </c>
      <c r="D1520" s="7">
        <v>38.73</v>
      </c>
      <c r="E1520" s="7">
        <v>158.6</v>
      </c>
      <c r="F1520" s="7">
        <f t="shared" si="117"/>
        <v>1996.958333333219</v>
      </c>
      <c r="G1520" s="7">
        <v>6.3</v>
      </c>
      <c r="H1520" s="7">
        <f t="shared" si="114"/>
        <v>1105.680444514502</v>
      </c>
      <c r="I1520" s="7">
        <f t="shared" si="115"/>
        <v>22.165675914249686</v>
      </c>
      <c r="J1520" s="7">
        <f t="shared" si="116"/>
        <v>57.615881084489274</v>
      </c>
      <c r="K1520" s="7">
        <f t="shared" si="113"/>
        <v>27.724814914313008</v>
      </c>
    </row>
    <row r="1521" spans="1:11" ht="12.75">
      <c r="A1521" s="2">
        <v>1997.01</v>
      </c>
      <c r="B1521" s="7">
        <v>766.22</v>
      </c>
      <c r="C1521" s="7">
        <v>14.9533</v>
      </c>
      <c r="D1521" s="7">
        <v>39.2333</v>
      </c>
      <c r="E1521" s="7">
        <v>159.1</v>
      </c>
      <c r="F1521" s="7">
        <f t="shared" si="117"/>
        <v>1997.0416666665521</v>
      </c>
      <c r="G1521" s="7">
        <v>6.58</v>
      </c>
      <c r="H1521" s="7">
        <f t="shared" si="114"/>
        <v>1136.2691034569452</v>
      </c>
      <c r="I1521" s="7">
        <f t="shared" si="115"/>
        <v>22.175057796354494</v>
      </c>
      <c r="J1521" s="7">
        <f t="shared" si="116"/>
        <v>58.18118375487116</v>
      </c>
      <c r="K1521" s="7">
        <f t="shared" si="113"/>
        <v>28.33375303587377</v>
      </c>
    </row>
    <row r="1522" spans="1:11" ht="12.75">
      <c r="A1522" s="2">
        <v>1997.02</v>
      </c>
      <c r="B1522" s="7">
        <v>798.39</v>
      </c>
      <c r="C1522" s="7">
        <v>15.0067</v>
      </c>
      <c r="D1522" s="7">
        <v>39.7367</v>
      </c>
      <c r="E1522" s="7">
        <v>159.6</v>
      </c>
      <c r="F1522" s="7">
        <f t="shared" si="117"/>
        <v>1997.1249999998854</v>
      </c>
      <c r="G1522" s="7">
        <v>6.42</v>
      </c>
      <c r="H1522" s="7">
        <f t="shared" si="114"/>
        <v>1180.2665402255639</v>
      </c>
      <c r="I1522" s="7">
        <f t="shared" si="115"/>
        <v>22.18452872556391</v>
      </c>
      <c r="J1522" s="7">
        <f t="shared" si="116"/>
        <v>58.743092259398495</v>
      </c>
      <c r="K1522" s="7">
        <f t="shared" si="113"/>
        <v>29.266541764393402</v>
      </c>
    </row>
    <row r="1523" spans="1:11" ht="12.75">
      <c r="A1523" s="2">
        <v>1997.03</v>
      </c>
      <c r="B1523" s="7">
        <v>792.16</v>
      </c>
      <c r="C1523" s="7">
        <v>15.06</v>
      </c>
      <c r="D1523" s="7">
        <v>40.24</v>
      </c>
      <c r="E1523" s="7">
        <v>160</v>
      </c>
      <c r="F1523" s="7">
        <f t="shared" si="117"/>
        <v>1997.2083333332187</v>
      </c>
      <c r="G1523" s="7">
        <v>6.69</v>
      </c>
      <c r="H1523" s="7">
        <f t="shared" si="114"/>
        <v>1168.1290379999998</v>
      </c>
      <c r="I1523" s="7">
        <f t="shared" si="115"/>
        <v>22.20766425</v>
      </c>
      <c r="J1523" s="7">
        <f t="shared" si="116"/>
        <v>59.338407</v>
      </c>
      <c r="K1523" s="7">
        <f t="shared" si="113"/>
        <v>28.803346121045106</v>
      </c>
    </row>
    <row r="1524" spans="1:11" ht="12.75">
      <c r="A1524" s="2">
        <v>1997.04</v>
      </c>
      <c r="B1524" s="7">
        <v>763.93</v>
      </c>
      <c r="C1524" s="7">
        <v>15.0933</v>
      </c>
      <c r="D1524" s="7">
        <v>40.3433</v>
      </c>
      <c r="E1524" s="7">
        <v>160.2</v>
      </c>
      <c r="F1524" s="7">
        <f t="shared" si="117"/>
        <v>1997.291666666552</v>
      </c>
      <c r="G1524" s="7">
        <v>6.89</v>
      </c>
      <c r="H1524" s="7">
        <f t="shared" si="114"/>
        <v>1125.09435917603</v>
      </c>
      <c r="I1524" s="7">
        <f t="shared" si="115"/>
        <v>22.228982617977525</v>
      </c>
      <c r="J1524" s="7">
        <f t="shared" si="116"/>
        <v>59.41646389138577</v>
      </c>
      <c r="K1524" s="7">
        <f t="shared" si="113"/>
        <v>27.58600557092929</v>
      </c>
    </row>
    <row r="1525" spans="1:11" ht="12.75">
      <c r="A1525" s="2">
        <v>1997.05</v>
      </c>
      <c r="B1525" s="7">
        <v>833.09</v>
      </c>
      <c r="C1525" s="7">
        <v>15.1267</v>
      </c>
      <c r="D1525" s="7">
        <v>40.4467</v>
      </c>
      <c r="E1525" s="7">
        <v>160.1</v>
      </c>
      <c r="F1525" s="7">
        <f t="shared" si="117"/>
        <v>1997.3749999998852</v>
      </c>
      <c r="G1525" s="7">
        <v>6.71</v>
      </c>
      <c r="H1525" s="7">
        <f t="shared" si="114"/>
        <v>1227.7176041224234</v>
      </c>
      <c r="I1525" s="7">
        <f t="shared" si="115"/>
        <v>22.292088348532168</v>
      </c>
      <c r="J1525" s="7">
        <f t="shared" si="116"/>
        <v>59.60595568144909</v>
      </c>
      <c r="K1525" s="7">
        <f t="shared" si="113"/>
        <v>29.92927398693161</v>
      </c>
    </row>
    <row r="1526" spans="1:11" ht="12.75">
      <c r="A1526" s="2">
        <v>1997.06</v>
      </c>
      <c r="B1526" s="7">
        <v>876.29</v>
      </c>
      <c r="C1526" s="7">
        <v>15.16</v>
      </c>
      <c r="D1526" s="7">
        <v>40.55</v>
      </c>
      <c r="E1526" s="7">
        <v>160.3</v>
      </c>
      <c r="F1526" s="7">
        <f t="shared" si="117"/>
        <v>1997.4583333332184</v>
      </c>
      <c r="G1526" s="7">
        <v>6.49</v>
      </c>
      <c r="H1526" s="7">
        <f t="shared" si="114"/>
        <v>1289.769869120399</v>
      </c>
      <c r="I1526" s="7">
        <f t="shared" si="115"/>
        <v>22.31328808484092</v>
      </c>
      <c r="J1526" s="7">
        <f t="shared" si="116"/>
        <v>59.683630068621326</v>
      </c>
      <c r="K1526" s="7">
        <f t="shared" si="113"/>
        <v>31.257507255080395</v>
      </c>
    </row>
    <row r="1527" spans="1:11" ht="12.75">
      <c r="A1527" s="2">
        <v>1997.07</v>
      </c>
      <c r="B1527" s="7">
        <v>925.29</v>
      </c>
      <c r="C1527" s="7">
        <v>15.2167</v>
      </c>
      <c r="D1527" s="7">
        <v>40.58</v>
      </c>
      <c r="E1527" s="7">
        <v>160.5</v>
      </c>
      <c r="F1527" s="7">
        <f t="shared" si="117"/>
        <v>1997.5416666665517</v>
      </c>
      <c r="G1527" s="7">
        <v>6.22</v>
      </c>
      <c r="H1527" s="7">
        <f t="shared" si="114"/>
        <v>1360.193595140187</v>
      </c>
      <c r="I1527" s="7">
        <f t="shared" si="115"/>
        <v>22.368833424299062</v>
      </c>
      <c r="J1527" s="7">
        <f t="shared" si="116"/>
        <v>59.65335850467289</v>
      </c>
      <c r="K1527" s="7">
        <f t="shared" si="113"/>
        <v>32.76762414417437</v>
      </c>
    </row>
    <row r="1528" spans="1:11" ht="12.75">
      <c r="A1528" s="2">
        <v>1997.08</v>
      </c>
      <c r="B1528" s="7">
        <v>927.24</v>
      </c>
      <c r="C1528" s="7">
        <v>15.2733</v>
      </c>
      <c r="D1528" s="7">
        <v>40.61</v>
      </c>
      <c r="E1528" s="7">
        <v>160.8</v>
      </c>
      <c r="F1528" s="7">
        <f t="shared" si="117"/>
        <v>1997.624999999885</v>
      </c>
      <c r="G1528" s="7">
        <v>6.3</v>
      </c>
      <c r="H1528" s="7">
        <f t="shared" si="114"/>
        <v>1360.5171089552236</v>
      </c>
      <c r="I1528" s="7">
        <f t="shared" si="115"/>
        <v>22.41014835447761</v>
      </c>
      <c r="J1528" s="7">
        <f t="shared" si="116"/>
        <v>59.58608320895522</v>
      </c>
      <c r="K1528" s="7">
        <f t="shared" si="113"/>
        <v>32.58725887965321</v>
      </c>
    </row>
    <row r="1529" spans="1:11" ht="12.75">
      <c r="A1529" s="2">
        <v>1997.09</v>
      </c>
      <c r="B1529" s="7">
        <v>937.02</v>
      </c>
      <c r="C1529" s="7">
        <v>15.33</v>
      </c>
      <c r="D1529" s="7">
        <v>40.64</v>
      </c>
      <c r="E1529" s="7">
        <v>161.2</v>
      </c>
      <c r="F1529" s="7">
        <f t="shared" si="117"/>
        <v>1997.7083333332182</v>
      </c>
      <c r="G1529" s="7">
        <v>6.21</v>
      </c>
      <c r="H1529" s="7">
        <f t="shared" si="114"/>
        <v>1371.4554885856078</v>
      </c>
      <c r="I1529" s="7">
        <f t="shared" si="115"/>
        <v>22.437528163771713</v>
      </c>
      <c r="J1529" s="7">
        <f t="shared" si="116"/>
        <v>59.48213598014888</v>
      </c>
      <c r="K1529" s="7">
        <f t="shared" si="113"/>
        <v>32.667553729588505</v>
      </c>
    </row>
    <row r="1530" spans="1:11" ht="12.75">
      <c r="A1530" s="2">
        <v>1997.1</v>
      </c>
      <c r="B1530" s="7">
        <v>951.16</v>
      </c>
      <c r="C1530" s="7">
        <v>15.3867</v>
      </c>
      <c r="D1530" s="7">
        <v>40.3333</v>
      </c>
      <c r="E1530" s="7">
        <v>161.6</v>
      </c>
      <c r="F1530" s="7">
        <f t="shared" si="117"/>
        <v>1997.7916666665515</v>
      </c>
      <c r="G1530" s="7">
        <v>6.03</v>
      </c>
      <c r="H1530" s="7">
        <f t="shared" si="114"/>
        <v>1388.7053717821782</v>
      </c>
      <c r="I1530" s="7">
        <f t="shared" si="115"/>
        <v>22.464772429455444</v>
      </c>
      <c r="J1530" s="7">
        <f t="shared" si="116"/>
        <v>58.887117174504944</v>
      </c>
      <c r="K1530" s="7">
        <f t="shared" si="113"/>
        <v>32.90247235045675</v>
      </c>
    </row>
    <row r="1531" spans="1:11" ht="12.75">
      <c r="A1531" s="2">
        <v>1997.11</v>
      </c>
      <c r="B1531" s="7">
        <v>938.92</v>
      </c>
      <c r="C1531" s="7">
        <v>15.4433</v>
      </c>
      <c r="D1531" s="7">
        <v>40.0267</v>
      </c>
      <c r="E1531" s="7">
        <v>161.5</v>
      </c>
      <c r="F1531" s="7">
        <f t="shared" si="117"/>
        <v>1997.8749999998847</v>
      </c>
      <c r="G1531" s="7">
        <v>5.88</v>
      </c>
      <c r="H1531" s="7">
        <f t="shared" si="114"/>
        <v>1371.6836344272444</v>
      </c>
      <c r="I1531" s="7">
        <f t="shared" si="115"/>
        <v>22.56137037399381</v>
      </c>
      <c r="J1531" s="7">
        <f t="shared" si="116"/>
        <v>58.47566281486068</v>
      </c>
      <c r="K1531" s="7">
        <f t="shared" si="113"/>
        <v>32.33755321602906</v>
      </c>
    </row>
    <row r="1532" spans="1:11" ht="12.75">
      <c r="A1532" s="2">
        <v>1997.12</v>
      </c>
      <c r="B1532" s="7">
        <v>962.37</v>
      </c>
      <c r="C1532" s="7">
        <v>15.5</v>
      </c>
      <c r="D1532" s="7">
        <v>39.72</v>
      </c>
      <c r="E1532" s="7">
        <v>161.3</v>
      </c>
      <c r="F1532" s="7">
        <f t="shared" si="117"/>
        <v>1997.958333333218</v>
      </c>
      <c r="G1532" s="7">
        <v>5.81</v>
      </c>
      <c r="H1532" s="7">
        <f t="shared" si="114"/>
        <v>1407.6853878487289</v>
      </c>
      <c r="I1532" s="7">
        <f t="shared" si="115"/>
        <v>22.67228146311221</v>
      </c>
      <c r="J1532" s="7">
        <f t="shared" si="116"/>
        <v>58.09954965902045</v>
      </c>
      <c r="K1532" s="7">
        <f t="shared" si="113"/>
        <v>33.03175764629042</v>
      </c>
    </row>
    <row r="1533" spans="1:11" ht="12.75">
      <c r="A1533" s="2">
        <v>1998.01</v>
      </c>
      <c r="B1533" s="7">
        <v>963.36</v>
      </c>
      <c r="C1533" s="7">
        <v>15.55</v>
      </c>
      <c r="D1533" s="7">
        <v>39.66</v>
      </c>
      <c r="E1533" s="7">
        <v>161.6</v>
      </c>
      <c r="F1533" s="7">
        <f t="shared" si="117"/>
        <v>1998.0416666665512</v>
      </c>
      <c r="G1533" s="7">
        <v>5.54</v>
      </c>
      <c r="H1533" s="7">
        <f t="shared" si="114"/>
        <v>1406.5175227722773</v>
      </c>
      <c r="I1533" s="7">
        <f t="shared" si="115"/>
        <v>22.70319245049505</v>
      </c>
      <c r="J1533" s="7">
        <f t="shared" si="116"/>
        <v>57.90409084158416</v>
      </c>
      <c r="K1533" s="7">
        <f t="shared" si="113"/>
        <v>32.86092782180144</v>
      </c>
    </row>
    <row r="1534" spans="1:11" ht="12.75">
      <c r="A1534" s="2">
        <v>1998.02</v>
      </c>
      <c r="B1534" s="7">
        <v>1023.74</v>
      </c>
      <c r="C1534" s="7">
        <v>15.6</v>
      </c>
      <c r="D1534" s="7">
        <v>39.6</v>
      </c>
      <c r="E1534" s="7">
        <v>161.9</v>
      </c>
      <c r="F1534" s="7">
        <f t="shared" si="117"/>
        <v>1998.1249999998845</v>
      </c>
      <c r="G1534" s="7">
        <v>5.57</v>
      </c>
      <c r="H1534" s="7">
        <f t="shared" si="114"/>
        <v>1491.9034473131562</v>
      </c>
      <c r="I1534" s="7">
        <f t="shared" si="115"/>
        <v>22.73398888202594</v>
      </c>
      <c r="J1534" s="7">
        <f t="shared" si="116"/>
        <v>57.70935639283508</v>
      </c>
      <c r="K1534" s="7">
        <f t="shared" si="113"/>
        <v>34.71068697479918</v>
      </c>
    </row>
    <row r="1535" spans="1:11" ht="12.75">
      <c r="A1535" s="2">
        <v>1998.03</v>
      </c>
      <c r="B1535" s="7">
        <v>1076.83</v>
      </c>
      <c r="C1535" s="7">
        <v>15.65</v>
      </c>
      <c r="D1535" s="7">
        <v>39.54</v>
      </c>
      <c r="E1535" s="7">
        <v>162.2</v>
      </c>
      <c r="F1535" s="7">
        <f t="shared" si="117"/>
        <v>1998.2083333332178</v>
      </c>
      <c r="G1535" s="7">
        <v>5.65</v>
      </c>
      <c r="H1535" s="7">
        <f t="shared" si="114"/>
        <v>1566.369399136868</v>
      </c>
      <c r="I1535" s="7">
        <f t="shared" si="115"/>
        <v>22.764671393341555</v>
      </c>
      <c r="J1535" s="7">
        <f t="shared" si="116"/>
        <v>57.515342293464855</v>
      </c>
      <c r="K1535" s="7">
        <f t="shared" si="113"/>
        <v>36.297978872819954</v>
      </c>
    </row>
    <row r="1536" spans="1:11" ht="12.75">
      <c r="A1536" s="2">
        <v>1998.04</v>
      </c>
      <c r="B1536" s="7">
        <v>1112.2</v>
      </c>
      <c r="C1536" s="7">
        <v>15.75</v>
      </c>
      <c r="D1536" s="7">
        <v>39.35</v>
      </c>
      <c r="E1536" s="7">
        <v>162.5</v>
      </c>
      <c r="F1536" s="7">
        <f t="shared" si="117"/>
        <v>1998.291666666551</v>
      </c>
      <c r="G1536" s="7">
        <v>5.64</v>
      </c>
      <c r="H1536" s="7">
        <f t="shared" si="114"/>
        <v>1614.8322683076922</v>
      </c>
      <c r="I1536" s="7">
        <f t="shared" si="115"/>
        <v>22.867836923076922</v>
      </c>
      <c r="J1536" s="7">
        <f t="shared" si="116"/>
        <v>57.13329415384615</v>
      </c>
      <c r="K1536" s="7">
        <f t="shared" si="113"/>
        <v>37.278009434117365</v>
      </c>
    </row>
    <row r="1537" spans="1:11" ht="12.75">
      <c r="A1537" s="2">
        <v>1998.05</v>
      </c>
      <c r="B1537" s="7">
        <v>1108.42</v>
      </c>
      <c r="C1537" s="7">
        <v>15.85</v>
      </c>
      <c r="D1537" s="7">
        <v>39.16</v>
      </c>
      <c r="E1537" s="7">
        <v>162.8</v>
      </c>
      <c r="F1537" s="7">
        <f t="shared" si="117"/>
        <v>1998.3749999998843</v>
      </c>
      <c r="G1537" s="7">
        <v>5.65</v>
      </c>
      <c r="H1537" s="7">
        <f t="shared" si="114"/>
        <v>1606.3783658476657</v>
      </c>
      <c r="I1537" s="7">
        <f t="shared" si="115"/>
        <v>22.970622235872234</v>
      </c>
      <c r="J1537" s="7">
        <f t="shared" si="116"/>
        <v>56.75265405405404</v>
      </c>
      <c r="K1537" s="7">
        <f aca="true" t="shared" si="118" ref="K1537:K1600">H1537/AVERAGE(J1417:J1536)</f>
        <v>36.95766106946161</v>
      </c>
    </row>
    <row r="1538" spans="1:11" ht="12.75">
      <c r="A1538" s="2">
        <v>1998.06</v>
      </c>
      <c r="B1538" s="7">
        <v>1108.39</v>
      </c>
      <c r="C1538" s="7">
        <v>15.95</v>
      </c>
      <c r="D1538" s="7">
        <v>38.97</v>
      </c>
      <c r="E1538" s="7">
        <v>163</v>
      </c>
      <c r="F1538" s="7">
        <f t="shared" si="117"/>
        <v>1998.4583333332175</v>
      </c>
      <c r="G1538" s="7">
        <v>5.5</v>
      </c>
      <c r="H1538" s="7">
        <f t="shared" si="114"/>
        <v>1604.3639252760736</v>
      </c>
      <c r="I1538" s="7">
        <f t="shared" si="115"/>
        <v>23.087184662576686</v>
      </c>
      <c r="J1538" s="7">
        <f t="shared" si="116"/>
        <v>56.40799914110429</v>
      </c>
      <c r="K1538" s="7">
        <f t="shared" si="118"/>
        <v>36.80334847909703</v>
      </c>
    </row>
    <row r="1539" spans="1:11" ht="12.75">
      <c r="A1539" s="2">
        <v>1998.07</v>
      </c>
      <c r="B1539" s="7">
        <v>1156.58</v>
      </c>
      <c r="C1539" s="7">
        <v>16.0167</v>
      </c>
      <c r="D1539" s="7">
        <v>38.6767</v>
      </c>
      <c r="E1539" s="7">
        <v>163.2</v>
      </c>
      <c r="F1539" s="7">
        <f t="shared" si="117"/>
        <v>1998.5416666665508</v>
      </c>
      <c r="G1539" s="7">
        <v>5.46</v>
      </c>
      <c r="H1539" s="7">
        <f t="shared" si="114"/>
        <v>1672.0660051470588</v>
      </c>
      <c r="I1539" s="7">
        <f t="shared" si="115"/>
        <v>23.155319636029414</v>
      </c>
      <c r="J1539" s="7">
        <f t="shared" si="116"/>
        <v>55.91484831249999</v>
      </c>
      <c r="K1539" s="7">
        <f t="shared" si="118"/>
        <v>38.26073914698336</v>
      </c>
    </row>
    <row r="1540" spans="1:11" ht="12.75">
      <c r="A1540" s="2">
        <v>1998.08</v>
      </c>
      <c r="B1540" s="7">
        <v>1074.62</v>
      </c>
      <c r="C1540" s="7">
        <v>16.0833</v>
      </c>
      <c r="D1540" s="7">
        <v>38.3833</v>
      </c>
      <c r="E1540" s="7">
        <v>163.4</v>
      </c>
      <c r="F1540" s="7">
        <f t="shared" si="117"/>
        <v>1998.624999999884</v>
      </c>
      <c r="G1540" s="7">
        <v>5.34</v>
      </c>
      <c r="H1540" s="7">
        <f t="shared" si="114"/>
        <v>1551.6749911872703</v>
      </c>
      <c r="I1540" s="7">
        <f t="shared" si="115"/>
        <v>23.223143423500613</v>
      </c>
      <c r="J1540" s="7">
        <f t="shared" si="116"/>
        <v>55.42276031456548</v>
      </c>
      <c r="K1540" s="7">
        <f t="shared" si="118"/>
        <v>35.42441165699276</v>
      </c>
    </row>
    <row r="1541" spans="1:11" ht="12.75">
      <c r="A1541" s="2">
        <v>1998.09</v>
      </c>
      <c r="B1541" s="7">
        <v>1020.64</v>
      </c>
      <c r="C1541" s="7">
        <v>16.15</v>
      </c>
      <c r="D1541" s="7">
        <v>38.09</v>
      </c>
      <c r="E1541" s="7">
        <v>163.6</v>
      </c>
      <c r="F1541" s="7">
        <f t="shared" si="117"/>
        <v>1998.7083333332173</v>
      </c>
      <c r="G1541" s="7">
        <v>4.81</v>
      </c>
      <c r="H1541" s="7">
        <f t="shared" si="114"/>
        <v>1471.9300753056234</v>
      </c>
      <c r="I1541" s="7">
        <f t="shared" si="115"/>
        <v>23.290945599022002</v>
      </c>
      <c r="J1541" s="7">
        <f t="shared" si="116"/>
        <v>54.9320196821516</v>
      </c>
      <c r="K1541" s="7">
        <f t="shared" si="118"/>
        <v>33.533311653088</v>
      </c>
    </row>
    <row r="1542" spans="1:11" ht="12.75">
      <c r="A1542" s="2">
        <v>1998.1</v>
      </c>
      <c r="B1542" s="7">
        <v>1032.47</v>
      </c>
      <c r="C1542" s="7">
        <v>16.1667</v>
      </c>
      <c r="D1542" s="7">
        <v>37.9633</v>
      </c>
      <c r="E1542" s="7">
        <v>164</v>
      </c>
      <c r="F1542" s="7">
        <f t="shared" si="117"/>
        <v>1998.7916666665506</v>
      </c>
      <c r="G1542" s="7">
        <v>4.53</v>
      </c>
      <c r="H1542" s="7">
        <f t="shared" si="114"/>
        <v>1485.3591881707316</v>
      </c>
      <c r="I1542" s="7">
        <f t="shared" si="115"/>
        <v>23.258163808536583</v>
      </c>
      <c r="J1542" s="7">
        <f t="shared" si="116"/>
        <v>54.61576265487804</v>
      </c>
      <c r="K1542" s="7">
        <f t="shared" si="118"/>
        <v>33.7740625530564</v>
      </c>
    </row>
    <row r="1543" spans="1:11" ht="12.75">
      <c r="A1543" s="2">
        <v>1998.11</v>
      </c>
      <c r="B1543" s="7">
        <v>1144.43</v>
      </c>
      <c r="C1543" s="7">
        <v>16.1833</v>
      </c>
      <c r="D1543" s="7">
        <v>37.8367</v>
      </c>
      <c r="E1543" s="7">
        <v>164</v>
      </c>
      <c r="F1543" s="7">
        <f t="shared" si="117"/>
        <v>1998.8749999998838</v>
      </c>
      <c r="G1543" s="7">
        <v>4.83</v>
      </c>
      <c r="H1543" s="7">
        <f t="shared" si="114"/>
        <v>1646.4300325609756</v>
      </c>
      <c r="I1543" s="7">
        <f t="shared" si="115"/>
        <v>23.282045337804874</v>
      </c>
      <c r="J1543" s="7">
        <f t="shared" si="116"/>
        <v>54.433630028048775</v>
      </c>
      <c r="K1543" s="7">
        <f t="shared" si="118"/>
        <v>37.37045187461779</v>
      </c>
    </row>
    <row r="1544" spans="1:11" ht="12.75">
      <c r="A1544" s="2">
        <v>1998.12</v>
      </c>
      <c r="B1544" s="7">
        <v>1190.05</v>
      </c>
      <c r="C1544" s="7">
        <v>16.2</v>
      </c>
      <c r="D1544" s="7">
        <v>37.71</v>
      </c>
      <c r="E1544" s="7">
        <v>163.9</v>
      </c>
      <c r="F1544" s="7">
        <f t="shared" si="117"/>
        <v>1998.958333333217</v>
      </c>
      <c r="G1544" s="7">
        <v>4.65</v>
      </c>
      <c r="H1544" s="7">
        <f t="shared" si="114"/>
        <v>1713.105655277608</v>
      </c>
      <c r="I1544" s="7">
        <f t="shared" si="115"/>
        <v>23.320290420988403</v>
      </c>
      <c r="J1544" s="7">
        <f t="shared" si="116"/>
        <v>54.28445381330079</v>
      </c>
      <c r="K1544" s="7">
        <f t="shared" si="118"/>
        <v>38.821374156254464</v>
      </c>
    </row>
    <row r="1545" spans="1:11" ht="12.75">
      <c r="A1545" s="2">
        <v>1999.01</v>
      </c>
      <c r="B1545" s="7">
        <v>1248.77</v>
      </c>
      <c r="C1545" s="7">
        <v>16.28333333</v>
      </c>
      <c r="D1545" s="7">
        <v>37.93333333</v>
      </c>
      <c r="E1545" s="7">
        <v>164.3</v>
      </c>
      <c r="F1545" s="7">
        <f t="shared" si="117"/>
        <v>1999.0416666665503</v>
      </c>
      <c r="G1545" s="7">
        <v>4.72</v>
      </c>
      <c r="H1545" s="7">
        <f t="shared" si="114"/>
        <v>1793.2580417528907</v>
      </c>
      <c r="I1545" s="7">
        <f t="shared" si="115"/>
        <v>23.383183805316737</v>
      </c>
      <c r="J1545" s="7">
        <f t="shared" si="116"/>
        <v>54.473005472997805</v>
      </c>
      <c r="K1545" s="7">
        <f t="shared" si="118"/>
        <v>40.57825493643216</v>
      </c>
    </row>
    <row r="1546" spans="1:11" ht="12.75">
      <c r="A1546" s="2">
        <v>1999.02</v>
      </c>
      <c r="B1546" s="7">
        <v>1246.58</v>
      </c>
      <c r="C1546" s="7">
        <v>16.36666667</v>
      </c>
      <c r="D1546" s="7">
        <v>38.15666667</v>
      </c>
      <c r="E1546" s="7">
        <v>164.5</v>
      </c>
      <c r="F1546" s="7">
        <f t="shared" si="117"/>
        <v>1999.1249999998836</v>
      </c>
      <c r="G1546" s="7">
        <v>5</v>
      </c>
      <c r="H1546" s="7">
        <f aca="true" t="shared" si="119" ref="H1546:H1609">B1546*$E$1716/E1546</f>
        <v>1787.9367297264434</v>
      </c>
      <c r="I1546" s="7">
        <f aca="true" t="shared" si="120" ref="I1546:I1609">C1546*$E$1716/E1546</f>
        <v>23.47427720842833</v>
      </c>
      <c r="J1546" s="7">
        <f aca="true" t="shared" si="121" ref="J1546:J1609">D1546*$E$1716/E1546</f>
        <v>54.72709799870188</v>
      </c>
      <c r="K1546" s="7">
        <f t="shared" si="118"/>
        <v>40.40144903581126</v>
      </c>
    </row>
    <row r="1547" spans="1:11" ht="12.75">
      <c r="A1547" s="2">
        <v>1999.03</v>
      </c>
      <c r="B1547" s="7">
        <v>1281.66</v>
      </c>
      <c r="C1547" s="7">
        <v>16.45</v>
      </c>
      <c r="D1547" s="7">
        <v>38.38</v>
      </c>
      <c r="E1547" s="7">
        <v>165</v>
      </c>
      <c r="F1547" s="7">
        <f aca="true" t="shared" si="122" ref="F1547:F1611">F1546+1/12</f>
        <v>1999.2083333332168</v>
      </c>
      <c r="G1547" s="7">
        <v>5.23</v>
      </c>
      <c r="H1547" s="7">
        <f t="shared" si="119"/>
        <v>1832.6805883636364</v>
      </c>
      <c r="I1547" s="7">
        <f t="shared" si="120"/>
        <v>23.522303636363635</v>
      </c>
      <c r="J1547" s="7">
        <f t="shared" si="121"/>
        <v>54.88060872727273</v>
      </c>
      <c r="K1547" s="7">
        <f t="shared" si="118"/>
        <v>41.35742220214289</v>
      </c>
    </row>
    <row r="1548" spans="1:11" ht="12.75">
      <c r="A1548" s="2">
        <v>1999.04</v>
      </c>
      <c r="B1548" s="7">
        <v>1334.76</v>
      </c>
      <c r="C1548" s="7">
        <f>C1547*2/3+C1550/3</f>
        <v>16.37</v>
      </c>
      <c r="D1548" s="7">
        <v>39.26</v>
      </c>
      <c r="E1548" s="7">
        <v>166.2</v>
      </c>
      <c r="F1548" s="7">
        <f t="shared" si="122"/>
        <v>1999.29166666655</v>
      </c>
      <c r="G1548" s="7">
        <v>5.18</v>
      </c>
      <c r="H1548" s="7">
        <f t="shared" si="119"/>
        <v>1894.829150902527</v>
      </c>
      <c r="I1548" s="7">
        <f t="shared" si="120"/>
        <v>23.23889927797834</v>
      </c>
      <c r="J1548" s="7">
        <f t="shared" si="121"/>
        <v>55.733609386281586</v>
      </c>
      <c r="K1548" s="7">
        <f t="shared" si="118"/>
        <v>42.70586935733705</v>
      </c>
    </row>
    <row r="1549" spans="1:11" ht="12.75">
      <c r="A1549" s="2">
        <v>1999.05</v>
      </c>
      <c r="B1549" s="7">
        <v>1332.07</v>
      </c>
      <c r="C1549" s="7">
        <f>C1547/3+C1550*2/3</f>
        <v>16.29</v>
      </c>
      <c r="D1549" s="7">
        <v>40.14</v>
      </c>
      <c r="E1549" s="7">
        <v>166.2</v>
      </c>
      <c r="F1549" s="7">
        <f t="shared" si="122"/>
        <v>1999.3749999998834</v>
      </c>
      <c r="G1549" s="7">
        <v>5.54</v>
      </c>
      <c r="H1549" s="7">
        <f t="shared" si="119"/>
        <v>1891.0104191335738</v>
      </c>
      <c r="I1549" s="7">
        <f t="shared" si="120"/>
        <v>23.125331046931407</v>
      </c>
      <c r="J1549" s="7">
        <f t="shared" si="121"/>
        <v>56.98285992779784</v>
      </c>
      <c r="K1549" s="7">
        <f t="shared" si="118"/>
        <v>42.55802987841153</v>
      </c>
    </row>
    <row r="1550" spans="1:11" ht="12.75">
      <c r="A1550" s="2">
        <v>1999.06</v>
      </c>
      <c r="B1550" s="7">
        <v>1322.55</v>
      </c>
      <c r="C1550" s="7">
        <v>16.21</v>
      </c>
      <c r="D1550" s="7">
        <v>41.02</v>
      </c>
      <c r="E1550" s="7">
        <v>166.2</v>
      </c>
      <c r="F1550" s="7">
        <f t="shared" si="122"/>
        <v>1999.4583333332166</v>
      </c>
      <c r="G1550" s="7">
        <v>5.9</v>
      </c>
      <c r="H1550" s="7">
        <f t="shared" si="119"/>
        <v>1877.4957996389892</v>
      </c>
      <c r="I1550" s="7">
        <f t="shared" si="120"/>
        <v>23.011762815884477</v>
      </c>
      <c r="J1550" s="7">
        <f t="shared" si="121"/>
        <v>58.23211046931409</v>
      </c>
      <c r="K1550" s="7">
        <f t="shared" si="118"/>
        <v>42.18201484394977</v>
      </c>
    </row>
    <row r="1551" spans="1:11" ht="12.75">
      <c r="A1551" s="2">
        <v>1999.07</v>
      </c>
      <c r="B1551" s="7">
        <v>1380.99</v>
      </c>
      <c r="C1551" s="7">
        <f>C1550*2/3+C1553/3</f>
        <v>16.293333333333333</v>
      </c>
      <c r="D1551" s="7">
        <v>42</v>
      </c>
      <c r="E1551" s="7">
        <v>166.7</v>
      </c>
      <c r="F1551" s="7">
        <f t="shared" si="122"/>
        <v>1999.5416666665499</v>
      </c>
      <c r="G1551" s="7">
        <v>5.79</v>
      </c>
      <c r="H1551" s="7">
        <f t="shared" si="119"/>
        <v>1954.577196280744</v>
      </c>
      <c r="I1551" s="7">
        <f t="shared" si="120"/>
        <v>23.06068674265147</v>
      </c>
      <c r="J1551" s="7">
        <f t="shared" si="121"/>
        <v>59.44448710257948</v>
      </c>
      <c r="K1551" s="7">
        <f t="shared" si="118"/>
        <v>43.82942454323394</v>
      </c>
    </row>
    <row r="1552" spans="1:11" ht="12.75">
      <c r="A1552" s="2">
        <v>1999.08</v>
      </c>
      <c r="B1552" s="7">
        <v>1327.49</v>
      </c>
      <c r="C1552" s="7">
        <f>C1550/3+C1553*2/3</f>
        <v>16.37666666666667</v>
      </c>
      <c r="D1552" s="7">
        <v>42.98</v>
      </c>
      <c r="E1552" s="7">
        <v>167.1</v>
      </c>
      <c r="F1552" s="7">
        <f t="shared" si="122"/>
        <v>1999.6249999998831</v>
      </c>
      <c r="G1552" s="7">
        <v>5.94</v>
      </c>
      <c r="H1552" s="7">
        <f t="shared" si="119"/>
        <v>1874.3586811490125</v>
      </c>
      <c r="I1552" s="7">
        <f t="shared" si="120"/>
        <v>23.123147695990426</v>
      </c>
      <c r="J1552" s="7">
        <f t="shared" si="121"/>
        <v>60.68590807899461</v>
      </c>
      <c r="K1552" s="7">
        <f t="shared" si="118"/>
        <v>41.93203748438466</v>
      </c>
    </row>
    <row r="1553" spans="1:11" ht="12.75">
      <c r="A1553" s="2">
        <v>1999.09</v>
      </c>
      <c r="B1553" s="7">
        <v>1318.17</v>
      </c>
      <c r="C1553" s="7">
        <v>16.46</v>
      </c>
      <c r="D1553" s="7">
        <v>43.96</v>
      </c>
      <c r="E1553" s="7">
        <v>167.9</v>
      </c>
      <c r="F1553" s="7">
        <f t="shared" si="122"/>
        <v>1999.7083333332164</v>
      </c>
      <c r="G1553" s="7">
        <v>5.92</v>
      </c>
      <c r="H1553" s="7">
        <f t="shared" si="119"/>
        <v>1852.3311105419891</v>
      </c>
      <c r="I1553" s="7">
        <f t="shared" si="120"/>
        <v>23.13007432995831</v>
      </c>
      <c r="J1553" s="7">
        <f t="shared" si="121"/>
        <v>61.77388016676593</v>
      </c>
      <c r="K1553" s="7">
        <f t="shared" si="118"/>
        <v>41.32475385635495</v>
      </c>
    </row>
    <row r="1554" spans="1:11" ht="12.75">
      <c r="A1554" s="2">
        <v>1999.1</v>
      </c>
      <c r="B1554" s="7">
        <v>1300.01</v>
      </c>
      <c r="C1554" s="7">
        <f>C1553*2/3+C1556/3</f>
        <v>16.46666666666667</v>
      </c>
      <c r="D1554" s="8">
        <f>(2*D1553+D1556)/3</f>
        <v>45.36333333333334</v>
      </c>
      <c r="E1554" s="7">
        <v>168.2</v>
      </c>
      <c r="F1554" s="7">
        <f t="shared" si="122"/>
        <v>1999.7916666665496</v>
      </c>
      <c r="G1554" s="7">
        <v>6.11</v>
      </c>
      <c r="H1554" s="7">
        <f t="shared" si="119"/>
        <v>1823.553860760999</v>
      </c>
      <c r="I1554" s="7">
        <f t="shared" si="120"/>
        <v>23.098171224732464</v>
      </c>
      <c r="J1554" s="7">
        <f t="shared" si="121"/>
        <v>63.6321887039239</v>
      </c>
      <c r="K1554" s="7">
        <f t="shared" si="118"/>
        <v>40.554128590774646</v>
      </c>
    </row>
    <row r="1555" spans="1:11" ht="12.75">
      <c r="A1555" s="2">
        <v>1999.11</v>
      </c>
      <c r="B1555" s="7">
        <v>1391</v>
      </c>
      <c r="C1555" s="7">
        <f>C1553/3+C1556*2/3</f>
        <v>16.473333333333333</v>
      </c>
      <c r="D1555" s="8">
        <f>(D1553+2*D1556)/3</f>
        <v>46.76666666666667</v>
      </c>
      <c r="E1555" s="7">
        <v>168.3</v>
      </c>
      <c r="F1555" s="7">
        <f t="shared" si="122"/>
        <v>1999.874999999883</v>
      </c>
      <c r="G1555" s="7">
        <v>6.03</v>
      </c>
      <c r="H1555" s="7">
        <f t="shared" si="119"/>
        <v>1950.0282709447413</v>
      </c>
      <c r="I1555" s="7">
        <f t="shared" si="120"/>
        <v>23.093792751039807</v>
      </c>
      <c r="J1555" s="7">
        <f t="shared" si="121"/>
        <v>65.5616981580511</v>
      </c>
      <c r="K1555" s="7">
        <f t="shared" si="118"/>
        <v>43.2096434210837</v>
      </c>
    </row>
    <row r="1556" spans="1:11" ht="12.75">
      <c r="A1556" s="2">
        <v>1999.12</v>
      </c>
      <c r="B1556" s="7">
        <v>1428.68</v>
      </c>
      <c r="C1556" s="7">
        <v>16.48</v>
      </c>
      <c r="D1556" s="8">
        <v>48.17</v>
      </c>
      <c r="E1556" s="7">
        <v>168.3</v>
      </c>
      <c r="F1556" s="7">
        <f t="shared" si="122"/>
        <v>1999.9583333332162</v>
      </c>
      <c r="G1556" s="7">
        <v>6.28</v>
      </c>
      <c r="H1556" s="7">
        <f t="shared" si="119"/>
        <v>2002.8514666666665</v>
      </c>
      <c r="I1556" s="7">
        <f t="shared" si="120"/>
        <v>23.103138680926914</v>
      </c>
      <c r="J1556" s="7">
        <f t="shared" si="121"/>
        <v>67.52901639928697</v>
      </c>
      <c r="K1556" s="7">
        <f t="shared" si="118"/>
        <v>44.19931781288076</v>
      </c>
    </row>
    <row r="1557" spans="1:11" ht="12.75">
      <c r="A1557" s="2">
        <v>2000.01</v>
      </c>
      <c r="B1557" s="7">
        <v>1425.59</v>
      </c>
      <c r="C1557" s="7">
        <f>C1556*2/3+C1559/3</f>
        <v>16.573333333333334</v>
      </c>
      <c r="D1557" s="8">
        <f>(2*D1556+D1559)/3</f>
        <v>49.093333333333334</v>
      </c>
      <c r="E1557" s="7">
        <v>168.8</v>
      </c>
      <c r="F1557" s="7">
        <f t="shared" si="122"/>
        <v>2000.0416666665494</v>
      </c>
      <c r="G1557" s="7">
        <v>6.66</v>
      </c>
      <c r="H1557" s="7">
        <f t="shared" si="119"/>
        <v>1992.5998425355444</v>
      </c>
      <c r="I1557" s="7">
        <f t="shared" si="120"/>
        <v>23.16516066350711</v>
      </c>
      <c r="J1557" s="7">
        <f t="shared" si="121"/>
        <v>68.61956682464454</v>
      </c>
      <c r="K1557" s="7">
        <f t="shared" si="118"/>
        <v>43.774386575125405</v>
      </c>
    </row>
    <row r="1558" spans="1:11" ht="12.75">
      <c r="A1558" s="2">
        <v>2000.02</v>
      </c>
      <c r="B1558" s="7">
        <v>1388.87</v>
      </c>
      <c r="C1558" s="7">
        <f>C1556/3+C1559*2/3</f>
        <v>16.666666666666668</v>
      </c>
      <c r="D1558" s="8">
        <f>(D1556+2*D1559)/3</f>
        <v>50.01666666666667</v>
      </c>
      <c r="E1558" s="7">
        <v>169.8</v>
      </c>
      <c r="F1558" s="7">
        <f t="shared" si="122"/>
        <v>2000.1249999998827</v>
      </c>
      <c r="G1558" s="7">
        <v>6.52</v>
      </c>
      <c r="H1558" s="7">
        <f t="shared" si="119"/>
        <v>1929.8422265017664</v>
      </c>
      <c r="I1558" s="7">
        <f t="shared" si="120"/>
        <v>23.15842167255595</v>
      </c>
      <c r="J1558" s="7">
        <f t="shared" si="121"/>
        <v>69.4984234393404</v>
      </c>
      <c r="K1558" s="7">
        <f t="shared" si="118"/>
        <v>42.18740599554479</v>
      </c>
    </row>
    <row r="1559" spans="1:11" ht="12.75">
      <c r="A1559" s="2">
        <v>2000.03</v>
      </c>
      <c r="B1559" s="7">
        <v>1442.21</v>
      </c>
      <c r="C1559" s="8">
        <v>16.76</v>
      </c>
      <c r="D1559" s="8">
        <v>50.94</v>
      </c>
      <c r="E1559" s="7">
        <v>171.2</v>
      </c>
      <c r="F1559" s="7">
        <f t="shared" si="122"/>
        <v>2000.208333333216</v>
      </c>
      <c r="G1559" s="7">
        <v>6.26</v>
      </c>
      <c r="H1559" s="7">
        <f t="shared" si="119"/>
        <v>1987.5709286214956</v>
      </c>
      <c r="I1559" s="7">
        <f t="shared" si="120"/>
        <v>23.097668691588787</v>
      </c>
      <c r="J1559" s="7">
        <f t="shared" si="121"/>
        <v>70.20258014018691</v>
      </c>
      <c r="K1559" s="7">
        <f t="shared" si="118"/>
        <v>43.22262507121484</v>
      </c>
    </row>
    <row r="1560" spans="1:11" ht="12.75">
      <c r="A1560" s="2">
        <v>2000.04</v>
      </c>
      <c r="B1560" s="7">
        <v>1461.36</v>
      </c>
      <c r="C1560" s="7">
        <f>C1559*2/3+C1562/3</f>
        <v>16.740000000000002</v>
      </c>
      <c r="D1560" s="8">
        <f>(2*D1559+D1562)/3</f>
        <v>51.26666666666667</v>
      </c>
      <c r="E1560" s="7">
        <v>171.3</v>
      </c>
      <c r="F1560" s="7">
        <f t="shared" si="122"/>
        <v>2000.2916666665492</v>
      </c>
      <c r="G1560" s="7">
        <v>5.99</v>
      </c>
      <c r="H1560" s="7">
        <f t="shared" si="119"/>
        <v>2012.7866647985986</v>
      </c>
      <c r="I1560" s="7">
        <f t="shared" si="120"/>
        <v>23.05663817863398</v>
      </c>
      <c r="J1560" s="7">
        <f t="shared" si="121"/>
        <v>70.61152831290134</v>
      </c>
      <c r="K1560" s="7">
        <f t="shared" si="118"/>
        <v>43.53056201896101</v>
      </c>
    </row>
    <row r="1561" spans="1:11" ht="12.75">
      <c r="A1561" s="2">
        <v>2000.05</v>
      </c>
      <c r="B1561" s="7">
        <v>1418.48</v>
      </c>
      <c r="C1561" s="7">
        <f>C1559/3+C1562*2/3</f>
        <v>16.72</v>
      </c>
      <c r="D1561" s="8">
        <f>(D1559+2*D1562)/3</f>
        <v>51.593333333333334</v>
      </c>
      <c r="E1561" s="7">
        <v>171.5</v>
      </c>
      <c r="F1561" s="7">
        <f t="shared" si="122"/>
        <v>2000.3749999998824</v>
      </c>
      <c r="G1561" s="7">
        <v>6.44</v>
      </c>
      <c r="H1561" s="7">
        <f t="shared" si="119"/>
        <v>1951.4480130612244</v>
      </c>
      <c r="I1561" s="7">
        <f t="shared" si="120"/>
        <v>23.002235335276964</v>
      </c>
      <c r="J1561" s="7">
        <f t="shared" si="121"/>
        <v>70.97858822157434</v>
      </c>
      <c r="K1561" s="7">
        <f t="shared" si="118"/>
        <v>41.968025226789116</v>
      </c>
    </row>
    <row r="1562" spans="1:11" ht="12.75">
      <c r="A1562" s="2">
        <v>2000.06</v>
      </c>
      <c r="B1562" s="7">
        <v>1461.96</v>
      </c>
      <c r="C1562" s="7">
        <v>16.7</v>
      </c>
      <c r="D1562" s="7">
        <v>51.92</v>
      </c>
      <c r="E1562" s="7">
        <v>172.4</v>
      </c>
      <c r="F1562" s="7">
        <f t="shared" si="122"/>
        <v>2000.4583333332157</v>
      </c>
      <c r="G1562" s="7">
        <v>6.1</v>
      </c>
      <c r="H1562" s="7">
        <f t="shared" si="119"/>
        <v>2000.7651883990718</v>
      </c>
      <c r="I1562" s="7">
        <f t="shared" si="120"/>
        <v>22.85478306264501</v>
      </c>
      <c r="J1562" s="7">
        <f t="shared" si="121"/>
        <v>71.05510997679814</v>
      </c>
      <c r="K1562" s="7">
        <f t="shared" si="118"/>
        <v>42.78400819893815</v>
      </c>
    </row>
    <row r="1563" spans="1:11" ht="12.75">
      <c r="A1563" s="2">
        <v>2000.07</v>
      </c>
      <c r="B1563" s="7">
        <v>1473</v>
      </c>
      <c r="C1563" s="7">
        <f>C1562*2/3+C1565/3</f>
        <v>16.58</v>
      </c>
      <c r="D1563" s="8">
        <f>(2*D1562+D1565)/3</f>
        <v>52.51333333333334</v>
      </c>
      <c r="E1563" s="7">
        <v>172.8</v>
      </c>
      <c r="F1563" s="7">
        <f t="shared" si="122"/>
        <v>2000.541666666549</v>
      </c>
      <c r="G1563" s="7">
        <v>6.05</v>
      </c>
      <c r="H1563" s="7">
        <f t="shared" si="119"/>
        <v>2011.2076041666664</v>
      </c>
      <c r="I1563" s="7">
        <f t="shared" si="120"/>
        <v>22.638032638888884</v>
      </c>
      <c r="J1563" s="7">
        <f t="shared" si="121"/>
        <v>71.70075717592593</v>
      </c>
      <c r="K1563" s="7">
        <f t="shared" si="118"/>
        <v>42.76011741418097</v>
      </c>
    </row>
    <row r="1564" spans="1:11" ht="12.75">
      <c r="A1564" s="2">
        <v>2000.08</v>
      </c>
      <c r="B1564" s="7">
        <v>1485.46</v>
      </c>
      <c r="C1564" s="7">
        <f>C1562/3+C1565*2/3</f>
        <v>16.46</v>
      </c>
      <c r="D1564" s="8">
        <f>(D1562+2*D1565)/3</f>
        <v>53.10666666666666</v>
      </c>
      <c r="E1564" s="7">
        <v>172.8</v>
      </c>
      <c r="F1564" s="7">
        <f t="shared" si="122"/>
        <v>2000.6249999998822</v>
      </c>
      <c r="G1564" s="7">
        <v>5.83</v>
      </c>
      <c r="H1564" s="7">
        <f t="shared" si="119"/>
        <v>2028.2202631944442</v>
      </c>
      <c r="I1564" s="7">
        <f t="shared" si="120"/>
        <v>22.474186805555554</v>
      </c>
      <c r="J1564" s="7">
        <f t="shared" si="121"/>
        <v>72.51088379629627</v>
      </c>
      <c r="K1564" s="7">
        <f t="shared" si="118"/>
        <v>42.871582791573395</v>
      </c>
    </row>
    <row r="1565" spans="1:11" ht="12.75">
      <c r="A1565" s="2">
        <v>2000.09</v>
      </c>
      <c r="B1565" s="7">
        <v>1468.05</v>
      </c>
      <c r="C1565" s="7">
        <v>16.34</v>
      </c>
      <c r="D1565" s="7">
        <v>53.7</v>
      </c>
      <c r="E1565" s="7">
        <v>173.7</v>
      </c>
      <c r="F1565" s="7">
        <f t="shared" si="122"/>
        <v>2000.7083333332155</v>
      </c>
      <c r="G1565" s="7">
        <v>5.8</v>
      </c>
      <c r="H1565" s="7">
        <f t="shared" si="119"/>
        <v>1994.0632176165802</v>
      </c>
      <c r="I1565" s="7">
        <f t="shared" si="120"/>
        <v>22.19474335060449</v>
      </c>
      <c r="J1565" s="7">
        <f t="shared" si="121"/>
        <v>72.94110880829017</v>
      </c>
      <c r="K1565" s="7">
        <f t="shared" si="118"/>
        <v>41.89996782769276</v>
      </c>
    </row>
    <row r="1566" spans="1:11" ht="12.75">
      <c r="A1566" s="2">
        <v>2000.1</v>
      </c>
      <c r="B1566" s="7">
        <v>1390.14</v>
      </c>
      <c r="C1566" s="7">
        <f>C1565*2/3+C1568/3</f>
        <v>16.316666666666666</v>
      </c>
      <c r="D1566" s="8">
        <f>(2*D1565+D1568)/3</f>
        <v>52.46666666666667</v>
      </c>
      <c r="E1566" s="7">
        <v>174</v>
      </c>
      <c r="F1566" s="7">
        <f t="shared" si="122"/>
        <v>2000.7916666665487</v>
      </c>
      <c r="G1566" s="7">
        <v>5.74</v>
      </c>
      <c r="H1566" s="7">
        <f t="shared" si="119"/>
        <v>1884.9819041379312</v>
      </c>
      <c r="I1566" s="7">
        <f t="shared" si="120"/>
        <v>22.124837356321837</v>
      </c>
      <c r="J1566" s="7">
        <f t="shared" si="121"/>
        <v>71.1429908045977</v>
      </c>
      <c r="K1566" s="7">
        <f t="shared" si="118"/>
        <v>39.37152968691703</v>
      </c>
    </row>
    <row r="1567" spans="1:11" ht="12.75">
      <c r="A1567" s="2">
        <v>2000.11</v>
      </c>
      <c r="B1567" s="7">
        <v>1378.04</v>
      </c>
      <c r="C1567" s="7">
        <f>C1565/3+C1568*2/3</f>
        <v>16.293333333333333</v>
      </c>
      <c r="D1567" s="8">
        <f>(D1565+2*D1568)/3</f>
        <v>51.23333333333333</v>
      </c>
      <c r="E1567" s="7">
        <v>174.1</v>
      </c>
      <c r="F1567" s="7">
        <f t="shared" si="122"/>
        <v>2000.874999999882</v>
      </c>
      <c r="G1567" s="7">
        <v>5.72</v>
      </c>
      <c r="H1567" s="7">
        <f t="shared" si="119"/>
        <v>1867.5014446869616</v>
      </c>
      <c r="I1567" s="7">
        <f t="shared" si="120"/>
        <v>22.080508213670303</v>
      </c>
      <c r="J1567" s="7">
        <f t="shared" si="121"/>
        <v>69.43073061458931</v>
      </c>
      <c r="K1567" s="7">
        <f t="shared" si="118"/>
        <v>38.783935493243284</v>
      </c>
    </row>
    <row r="1568" spans="1:11" ht="12.75">
      <c r="A1568" s="2">
        <v>2000.12</v>
      </c>
      <c r="B1568" s="7">
        <v>1330.93</v>
      </c>
      <c r="C1568" s="8">
        <v>16.27</v>
      </c>
      <c r="D1568" s="7">
        <v>50</v>
      </c>
      <c r="E1568" s="7">
        <v>174</v>
      </c>
      <c r="F1568" s="7">
        <f t="shared" si="122"/>
        <v>2000.9583333332153</v>
      </c>
      <c r="G1568" s="7">
        <v>5.24</v>
      </c>
      <c r="H1568" s="7">
        <f t="shared" si="119"/>
        <v>1804.6951858620691</v>
      </c>
      <c r="I1568" s="7">
        <f t="shared" si="120"/>
        <v>22.06155896551724</v>
      </c>
      <c r="J1568" s="7">
        <f t="shared" si="121"/>
        <v>67.79827586206896</v>
      </c>
      <c r="K1568" s="7">
        <f t="shared" si="118"/>
        <v>37.27595196200667</v>
      </c>
    </row>
    <row r="1569" spans="1:11" ht="12.75">
      <c r="A1569" s="2">
        <v>2001.01</v>
      </c>
      <c r="B1569" s="7">
        <v>1335.63</v>
      </c>
      <c r="C1569" s="7">
        <f>C1568*2/3+C1571/3</f>
        <v>16.169999999999998</v>
      </c>
      <c r="D1569" s="8">
        <f>(2*D1568+D1571)/3</f>
        <v>48.48</v>
      </c>
      <c r="E1569" s="7">
        <v>175.1</v>
      </c>
      <c r="F1569" s="7">
        <f t="shared" si="122"/>
        <v>2001.0416666665485</v>
      </c>
      <c r="G1569" s="7">
        <v>5.16</v>
      </c>
      <c r="H1569" s="7">
        <f t="shared" si="119"/>
        <v>1799.6908677327242</v>
      </c>
      <c r="I1569" s="7">
        <f t="shared" si="120"/>
        <v>21.78822078812107</v>
      </c>
      <c r="J1569" s="7">
        <f t="shared" si="121"/>
        <v>65.3242389491719</v>
      </c>
      <c r="K1569" s="7">
        <f t="shared" si="118"/>
        <v>36.98055958883166</v>
      </c>
    </row>
    <row r="1570" spans="1:11" ht="12.75">
      <c r="A1570" s="2">
        <v>2001.02</v>
      </c>
      <c r="B1570" s="7">
        <v>1305.75</v>
      </c>
      <c r="C1570" s="7">
        <f>C1568/3+C1571*2/3</f>
        <v>16.07</v>
      </c>
      <c r="D1570" s="8">
        <f>(D1568+2*D1571)/3</f>
        <v>46.96</v>
      </c>
      <c r="E1570" s="7">
        <v>175.8</v>
      </c>
      <c r="F1570" s="7">
        <f t="shared" si="122"/>
        <v>2001.1249999998818</v>
      </c>
      <c r="G1570" s="7">
        <v>5.1</v>
      </c>
      <c r="H1570" s="7">
        <f t="shared" si="119"/>
        <v>1752.423455631399</v>
      </c>
      <c r="I1570" s="7">
        <f t="shared" si="120"/>
        <v>21.567256313993173</v>
      </c>
      <c r="J1570" s="7">
        <f t="shared" si="121"/>
        <v>63.02416655290102</v>
      </c>
      <c r="K1570" s="7">
        <f t="shared" si="118"/>
        <v>35.83629402622508</v>
      </c>
    </row>
    <row r="1571" spans="1:11" ht="12.75">
      <c r="A1571" s="2">
        <v>2001.03</v>
      </c>
      <c r="B1571" s="7">
        <v>1185.85</v>
      </c>
      <c r="C1571" s="7">
        <v>15.97</v>
      </c>
      <c r="D1571" s="7">
        <v>45.44</v>
      </c>
      <c r="E1571" s="7">
        <v>176.2</v>
      </c>
      <c r="F1571" s="7">
        <f t="shared" si="122"/>
        <v>2001.208333333215</v>
      </c>
      <c r="G1571" s="7">
        <v>4.89</v>
      </c>
      <c r="H1571" s="7">
        <f t="shared" si="119"/>
        <v>1587.8948768444948</v>
      </c>
      <c r="I1571" s="7">
        <f t="shared" si="120"/>
        <v>21.384391940976162</v>
      </c>
      <c r="J1571" s="7">
        <f t="shared" si="121"/>
        <v>60.84575891032917</v>
      </c>
      <c r="K1571" s="7">
        <f t="shared" si="118"/>
        <v>32.327302324791304</v>
      </c>
    </row>
    <row r="1572" spans="1:11" ht="12.75">
      <c r="A1572" s="2">
        <v>2001.04</v>
      </c>
      <c r="B1572" s="7">
        <v>1189.84</v>
      </c>
      <c r="C1572" s="7">
        <f>C1571*2/3+C1574/3</f>
        <v>15.876666666666665</v>
      </c>
      <c r="D1572" s="8">
        <f>(2*D1571+D1574)/3</f>
        <v>42.556666666666665</v>
      </c>
      <c r="E1572" s="7">
        <v>176.9</v>
      </c>
      <c r="F1572" s="7">
        <f t="shared" si="122"/>
        <v>2001.2916666665483</v>
      </c>
      <c r="G1572" s="7">
        <v>5.14</v>
      </c>
      <c r="H1572" s="7">
        <f t="shared" si="119"/>
        <v>1586.9331256076875</v>
      </c>
      <c r="I1572" s="7">
        <f t="shared" si="120"/>
        <v>21.17529101187111</v>
      </c>
      <c r="J1572" s="7">
        <f t="shared" si="121"/>
        <v>56.7593828151498</v>
      </c>
      <c r="K1572" s="7">
        <f t="shared" si="118"/>
        <v>32.174688337714755</v>
      </c>
    </row>
    <row r="1573" spans="1:11" ht="12.75">
      <c r="A1573" s="2">
        <v>2001.05</v>
      </c>
      <c r="B1573" s="7">
        <v>1270.37</v>
      </c>
      <c r="C1573" s="7">
        <f>C1571/3+C1574*2/3</f>
        <v>15.783333333333331</v>
      </c>
      <c r="D1573" s="8">
        <f>(D1571+2*D1574)/3</f>
        <v>39.67333333333333</v>
      </c>
      <c r="E1573" s="7">
        <v>177.7</v>
      </c>
      <c r="F1573" s="7">
        <f t="shared" si="122"/>
        <v>2001.3749999998815</v>
      </c>
      <c r="G1573" s="7">
        <v>5.39</v>
      </c>
      <c r="H1573" s="7">
        <f t="shared" si="119"/>
        <v>1686.7110695554304</v>
      </c>
      <c r="I1573" s="7">
        <f t="shared" si="120"/>
        <v>20.9560388294879</v>
      </c>
      <c r="J1573" s="7">
        <f t="shared" si="121"/>
        <v>52.67555948227349</v>
      </c>
      <c r="K1573" s="7">
        <f t="shared" si="118"/>
        <v>34.07547391149276</v>
      </c>
    </row>
    <row r="1574" spans="1:11" ht="12.75">
      <c r="A1574" s="2">
        <v>2001.06</v>
      </c>
      <c r="B1574" s="7">
        <v>1238.71</v>
      </c>
      <c r="C1574" s="7">
        <v>15.69</v>
      </c>
      <c r="D1574" s="7">
        <v>36.79</v>
      </c>
      <c r="E1574" s="7">
        <v>178</v>
      </c>
      <c r="F1574" s="7">
        <f t="shared" si="122"/>
        <v>2001.4583333332148</v>
      </c>
      <c r="G1574" s="7">
        <v>5.28</v>
      </c>
      <c r="H1574" s="7">
        <f t="shared" si="119"/>
        <v>1641.903145955056</v>
      </c>
      <c r="I1574" s="7">
        <f t="shared" si="120"/>
        <v>20.797006853932583</v>
      </c>
      <c r="J1574" s="7">
        <f t="shared" si="121"/>
        <v>48.76493831460674</v>
      </c>
      <c r="K1574" s="7">
        <f t="shared" si="118"/>
        <v>33.069338125322226</v>
      </c>
    </row>
    <row r="1575" spans="1:11" ht="12.75">
      <c r="A1575" s="2">
        <v>2001.07</v>
      </c>
      <c r="B1575" s="7">
        <v>1204.45</v>
      </c>
      <c r="C1575" s="7">
        <f>C1574*2/3+C1577/3</f>
        <v>15.706666666666667</v>
      </c>
      <c r="D1575" s="8">
        <f>(2*D1574+D1577)/3</f>
        <v>33.96333333333333</v>
      </c>
      <c r="E1575" s="7">
        <v>177.5</v>
      </c>
      <c r="F1575" s="7">
        <f t="shared" si="122"/>
        <v>2001.541666666548</v>
      </c>
      <c r="G1575" s="7">
        <v>5.24</v>
      </c>
      <c r="H1575" s="7">
        <f t="shared" si="119"/>
        <v>1600.988868169014</v>
      </c>
      <c r="I1575" s="7">
        <f t="shared" si="120"/>
        <v>20.877743774647886</v>
      </c>
      <c r="J1575" s="7">
        <f t="shared" si="121"/>
        <v>45.14501938028168</v>
      </c>
      <c r="K1575" s="7">
        <f t="shared" si="118"/>
        <v>32.16325792839729</v>
      </c>
    </row>
    <row r="1576" spans="1:11" ht="12.75">
      <c r="A1576" s="2">
        <v>2001.08</v>
      </c>
      <c r="B1576" s="7">
        <v>1178.5</v>
      </c>
      <c r="C1576" s="7">
        <f>C1574/3+C1577*2/3</f>
        <v>15.723333333333333</v>
      </c>
      <c r="D1576" s="8">
        <f>(D1574+2*D1577)/3</f>
        <v>31.136666666666667</v>
      </c>
      <c r="E1576" s="7">
        <v>177.5</v>
      </c>
      <c r="F1576" s="7">
        <f t="shared" si="122"/>
        <v>2001.6249999998813</v>
      </c>
      <c r="G1576" s="7">
        <v>4.97</v>
      </c>
      <c r="H1576" s="7">
        <f t="shared" si="119"/>
        <v>1566.4953971830985</v>
      </c>
      <c r="I1576" s="7">
        <f t="shared" si="120"/>
        <v>20.899897577464785</v>
      </c>
      <c r="J1576" s="7">
        <f t="shared" si="121"/>
        <v>41.38773442253521</v>
      </c>
      <c r="K1576" s="7">
        <f t="shared" si="118"/>
        <v>31.40453238253163</v>
      </c>
    </row>
    <row r="1577" spans="1:11" ht="12.75">
      <c r="A1577" s="2">
        <v>2001.09</v>
      </c>
      <c r="B1577" s="7">
        <v>1044.64</v>
      </c>
      <c r="C1577" s="7">
        <v>15.74</v>
      </c>
      <c r="D1577" s="7">
        <v>28.31</v>
      </c>
      <c r="E1577" s="7">
        <v>178.3</v>
      </c>
      <c r="F1577" s="7">
        <f t="shared" si="122"/>
        <v>2001.7083333332146</v>
      </c>
      <c r="G1577" s="7">
        <v>4.73</v>
      </c>
      <c r="H1577" s="7">
        <f t="shared" si="119"/>
        <v>1382.334673696018</v>
      </c>
      <c r="I1577" s="7">
        <f t="shared" si="120"/>
        <v>20.828177902411664</v>
      </c>
      <c r="J1577" s="7">
        <f t="shared" si="121"/>
        <v>37.46160841278743</v>
      </c>
      <c r="K1577" s="7">
        <f t="shared" si="118"/>
        <v>27.667580483539453</v>
      </c>
    </row>
    <row r="1578" spans="1:11" ht="12.75">
      <c r="A1578" s="2">
        <v>2001.1</v>
      </c>
      <c r="B1578" s="7">
        <v>1076.59</v>
      </c>
      <c r="C1578" s="7">
        <f>C1577*2/3+C1580/3</f>
        <v>15.740000000000002</v>
      </c>
      <c r="D1578" s="8">
        <f>(2*D1577+D1580)/3</f>
        <v>27.103333333333335</v>
      </c>
      <c r="E1578" s="7">
        <v>177.7</v>
      </c>
      <c r="F1578" s="7">
        <f t="shared" si="122"/>
        <v>2001.7916666665478</v>
      </c>
      <c r="G1578" s="7">
        <v>4.57</v>
      </c>
      <c r="H1578" s="7">
        <f t="shared" si="119"/>
        <v>1429.4231368598762</v>
      </c>
      <c r="I1578" s="7">
        <f t="shared" si="120"/>
        <v>20.898503770399554</v>
      </c>
      <c r="J1578" s="7">
        <f t="shared" si="121"/>
        <v>35.98596657287563</v>
      </c>
      <c r="K1578" s="7">
        <f t="shared" si="118"/>
        <v>28.57756696953341</v>
      </c>
    </row>
    <row r="1579" spans="1:11" ht="12.75">
      <c r="A1579" s="2">
        <v>2001.11</v>
      </c>
      <c r="B1579" s="7">
        <v>1129.68</v>
      </c>
      <c r="C1579" s="7">
        <f>C1577/3+C1580*2/3</f>
        <v>15.740000000000002</v>
      </c>
      <c r="D1579" s="8">
        <f>(D1577+2*D1580)/3</f>
        <v>25.896666666666665</v>
      </c>
      <c r="E1579" s="7">
        <v>177.4</v>
      </c>
      <c r="F1579" s="7">
        <f t="shared" si="122"/>
        <v>2001.874999999881</v>
      </c>
      <c r="G1579" s="7">
        <v>4.65</v>
      </c>
      <c r="H1579" s="7">
        <f t="shared" si="119"/>
        <v>1502.4489280721534</v>
      </c>
      <c r="I1579" s="7">
        <f t="shared" si="120"/>
        <v>20.933845095828637</v>
      </c>
      <c r="J1579" s="7">
        <f t="shared" si="121"/>
        <v>34.44198275084554</v>
      </c>
      <c r="K1579" s="7">
        <f t="shared" si="118"/>
        <v>30.005307133995814</v>
      </c>
    </row>
    <row r="1580" spans="1:11" ht="12.75">
      <c r="A1580" s="2">
        <v>2001.12</v>
      </c>
      <c r="B1580" s="7">
        <v>1144.93</v>
      </c>
      <c r="C1580" s="7">
        <v>15.74</v>
      </c>
      <c r="D1580" s="7">
        <v>24.69</v>
      </c>
      <c r="E1580" s="7">
        <v>176.7</v>
      </c>
      <c r="F1580" s="7">
        <f t="shared" si="122"/>
        <v>2001.9583333332143</v>
      </c>
      <c r="G1580" s="7">
        <v>5.09</v>
      </c>
      <c r="H1580" s="7">
        <f t="shared" si="119"/>
        <v>1528.7634088285229</v>
      </c>
      <c r="I1580" s="7">
        <f t="shared" si="120"/>
        <v>21.016774872665536</v>
      </c>
      <c r="J1580" s="7">
        <f t="shared" si="121"/>
        <v>32.967228183361634</v>
      </c>
      <c r="K1580" s="7">
        <f t="shared" si="118"/>
        <v>30.500159723564284</v>
      </c>
    </row>
    <row r="1581" spans="1:11" ht="12.75">
      <c r="A1581" s="2">
        <v>2002.01</v>
      </c>
      <c r="B1581" s="7">
        <v>1140.21</v>
      </c>
      <c r="C1581" s="7">
        <f>C1580*2/3+C1583/3</f>
        <v>15.736666666666668</v>
      </c>
      <c r="D1581" s="8">
        <f>(2*D1580+D1583)/3</f>
        <v>24.69333333333333</v>
      </c>
      <c r="E1581" s="7">
        <v>177.1</v>
      </c>
      <c r="F1581" s="7">
        <f t="shared" si="122"/>
        <v>2002.0416666665476</v>
      </c>
      <c r="G1581" s="7">
        <v>5.04</v>
      </c>
      <c r="H1581" s="7">
        <f t="shared" si="119"/>
        <v>1519.0223996612083</v>
      </c>
      <c r="I1581" s="7">
        <f t="shared" si="120"/>
        <v>20.964865386787128</v>
      </c>
      <c r="J1581" s="7">
        <f t="shared" si="121"/>
        <v>32.89720880858272</v>
      </c>
      <c r="K1581" s="7">
        <f t="shared" si="118"/>
        <v>30.27740920161642</v>
      </c>
    </row>
    <row r="1582" spans="1:11" ht="12.75">
      <c r="A1582" s="2">
        <v>2002.02</v>
      </c>
      <c r="B1582" s="7">
        <v>1100.67</v>
      </c>
      <c r="C1582" s="7">
        <f>C1580/3+C1583*2/3</f>
        <v>15.733333333333334</v>
      </c>
      <c r="D1582" s="8">
        <f>(D1580+2*D1583)/3</f>
        <v>24.69666666666667</v>
      </c>
      <c r="E1582" s="7">
        <v>177.8</v>
      </c>
      <c r="F1582" s="7">
        <f t="shared" si="122"/>
        <v>2002.1249999998809</v>
      </c>
      <c r="G1582" s="7">
        <v>4.91</v>
      </c>
      <c r="H1582" s="7">
        <f t="shared" si="119"/>
        <v>1460.5729947131608</v>
      </c>
      <c r="I1582" s="7">
        <f t="shared" si="120"/>
        <v>20.877903262092236</v>
      </c>
      <c r="J1582" s="7">
        <f t="shared" si="121"/>
        <v>32.77211552305962</v>
      </c>
      <c r="K1582" s="7">
        <f t="shared" si="118"/>
        <v>29.085900683305027</v>
      </c>
    </row>
    <row r="1583" spans="1:11" ht="12.75">
      <c r="A1583" s="2">
        <v>2002.03</v>
      </c>
      <c r="B1583" s="7">
        <v>1153.79</v>
      </c>
      <c r="C1583" s="7">
        <v>15.73</v>
      </c>
      <c r="D1583" s="7">
        <v>24.7</v>
      </c>
      <c r="E1583" s="7">
        <v>178.8</v>
      </c>
      <c r="F1583" s="7">
        <f t="shared" si="122"/>
        <v>2002.2083333332141</v>
      </c>
      <c r="G1583" s="7">
        <v>5.28</v>
      </c>
      <c r="H1583" s="7">
        <f t="shared" si="119"/>
        <v>1522.4994687919464</v>
      </c>
      <c r="I1583" s="7">
        <f t="shared" si="120"/>
        <v>20.756737919463085</v>
      </c>
      <c r="J1583" s="7">
        <f t="shared" si="121"/>
        <v>32.593224832214766</v>
      </c>
      <c r="K1583" s="7">
        <f t="shared" si="118"/>
        <v>30.292335143272503</v>
      </c>
    </row>
    <row r="1584" spans="1:11" ht="12.75">
      <c r="A1584" s="2">
        <v>2002.04</v>
      </c>
      <c r="B1584" s="7">
        <v>1111.93</v>
      </c>
      <c r="C1584" s="7">
        <f>C1583*2/3+C1586/3</f>
        <v>15.83</v>
      </c>
      <c r="D1584" s="8">
        <f>(2*D1583+D1586)/3</f>
        <v>25.38</v>
      </c>
      <c r="E1584" s="7">
        <v>179.8</v>
      </c>
      <c r="F1584" s="7">
        <f t="shared" si="122"/>
        <v>2002.2916666665474</v>
      </c>
      <c r="G1584" s="7">
        <v>5.21</v>
      </c>
      <c r="H1584" s="7">
        <f t="shared" si="119"/>
        <v>1459.102004115684</v>
      </c>
      <c r="I1584" s="7">
        <f t="shared" si="120"/>
        <v>20.772516907675193</v>
      </c>
      <c r="J1584" s="7">
        <f t="shared" si="121"/>
        <v>33.304262736373744</v>
      </c>
      <c r="K1584" s="7">
        <f t="shared" si="118"/>
        <v>29.00616029201357</v>
      </c>
    </row>
    <row r="1585" spans="1:11" ht="12.75">
      <c r="A1585" s="2">
        <v>2002.05</v>
      </c>
      <c r="B1585" s="7">
        <v>1079.25</v>
      </c>
      <c r="C1585" s="7">
        <f>C1583/3+C1586*2/3</f>
        <v>15.93</v>
      </c>
      <c r="D1585" s="8">
        <f>(D1583+2*D1586)/3</f>
        <v>26.06</v>
      </c>
      <c r="E1585" s="7">
        <v>179.8</v>
      </c>
      <c r="F1585" s="7">
        <f t="shared" si="122"/>
        <v>2002.3749999998806</v>
      </c>
      <c r="G1585" s="7">
        <v>5.16</v>
      </c>
      <c r="H1585" s="7">
        <f t="shared" si="119"/>
        <v>1416.2185011123468</v>
      </c>
      <c r="I1585" s="7">
        <f t="shared" si="120"/>
        <v>20.90373937708565</v>
      </c>
      <c r="J1585" s="7">
        <f t="shared" si="121"/>
        <v>34.196575528364846</v>
      </c>
      <c r="K1585" s="7">
        <f t="shared" si="118"/>
        <v>28.12837592256846</v>
      </c>
    </row>
    <row r="1586" spans="1:11" ht="12.75">
      <c r="A1586" s="2">
        <v>2002.06</v>
      </c>
      <c r="B1586" s="7">
        <v>1014.02</v>
      </c>
      <c r="C1586" s="7">
        <v>16.03</v>
      </c>
      <c r="D1586" s="7">
        <v>26.74</v>
      </c>
      <c r="E1586" s="7">
        <v>179.9</v>
      </c>
      <c r="F1586" s="7">
        <f t="shared" si="122"/>
        <v>2002.458333333214</v>
      </c>
      <c r="G1586" s="7">
        <v>4.93</v>
      </c>
      <c r="H1586" s="7">
        <f t="shared" si="119"/>
        <v>1329.8824389105057</v>
      </c>
      <c r="I1586" s="7">
        <f t="shared" si="120"/>
        <v>21.02326926070039</v>
      </c>
      <c r="J1586" s="7">
        <f t="shared" si="121"/>
        <v>35.069383657587544</v>
      </c>
      <c r="K1586" s="7">
        <f t="shared" si="118"/>
        <v>26.387924102074184</v>
      </c>
    </row>
    <row r="1587" spans="1:11" ht="12.75">
      <c r="A1587" s="2">
        <v>2002.07</v>
      </c>
      <c r="B1587" s="7">
        <v>903.59</v>
      </c>
      <c r="C1587" s="7">
        <f>C1586*2/3+C1589/3</f>
        <v>15.95</v>
      </c>
      <c r="D1587" s="8">
        <f>(2*D1586+D1589)/3</f>
        <v>27.939999999999998</v>
      </c>
      <c r="E1587" s="7">
        <v>180.1</v>
      </c>
      <c r="F1587" s="7">
        <f t="shared" si="122"/>
        <v>2002.5416666665471</v>
      </c>
      <c r="G1587" s="7">
        <v>4.65</v>
      </c>
      <c r="H1587" s="7">
        <f t="shared" si="119"/>
        <v>1183.7380200999446</v>
      </c>
      <c r="I1587" s="7">
        <f t="shared" si="120"/>
        <v>20.89511993337035</v>
      </c>
      <c r="J1587" s="7">
        <f t="shared" si="121"/>
        <v>36.60248595224875</v>
      </c>
      <c r="K1587" s="7">
        <f t="shared" si="118"/>
        <v>23.463343912175137</v>
      </c>
    </row>
    <row r="1588" spans="1:11" ht="12.75">
      <c r="A1588" s="2">
        <v>2002.08</v>
      </c>
      <c r="B1588" s="7">
        <v>912.55</v>
      </c>
      <c r="C1588" s="7">
        <f>C1586/3+C1589*2/3</f>
        <v>15.87</v>
      </c>
      <c r="D1588" s="8">
        <f>(D1586+2*D1589)/3</f>
        <v>29.14</v>
      </c>
      <c r="E1588" s="7">
        <v>180.7</v>
      </c>
      <c r="F1588" s="7">
        <f t="shared" si="122"/>
        <v>2002.6249999998804</v>
      </c>
      <c r="G1588" s="7">
        <v>4.26</v>
      </c>
      <c r="H1588" s="7">
        <f t="shared" si="119"/>
        <v>1191.506485334809</v>
      </c>
      <c r="I1588" s="7">
        <f t="shared" si="120"/>
        <v>20.72128422800221</v>
      </c>
      <c r="J1588" s="7">
        <f t="shared" si="121"/>
        <v>38.04777708909795</v>
      </c>
      <c r="K1588" s="7">
        <f t="shared" si="118"/>
        <v>23.58842808309195</v>
      </c>
    </row>
    <row r="1589" spans="1:11" ht="12.75">
      <c r="A1589" s="2">
        <v>2002.09</v>
      </c>
      <c r="B1589" s="7">
        <v>867.81</v>
      </c>
      <c r="C1589" s="7">
        <v>15.79</v>
      </c>
      <c r="D1589" s="7">
        <v>30.34</v>
      </c>
      <c r="E1589" s="7">
        <v>181</v>
      </c>
      <c r="F1589" s="7">
        <f t="shared" si="122"/>
        <v>2002.7083333332137</v>
      </c>
      <c r="G1589" s="7">
        <v>3.87</v>
      </c>
      <c r="H1589" s="7">
        <f t="shared" si="119"/>
        <v>1131.2119103867403</v>
      </c>
      <c r="I1589" s="7">
        <f t="shared" si="120"/>
        <v>20.58265756906077</v>
      </c>
      <c r="J1589" s="7">
        <f t="shared" si="121"/>
        <v>39.54894430939226</v>
      </c>
      <c r="K1589" s="7">
        <f t="shared" si="118"/>
        <v>22.363804349557967</v>
      </c>
    </row>
    <row r="1590" spans="1:11" ht="12.75">
      <c r="A1590" s="2">
        <v>2002.1</v>
      </c>
      <c r="B1590" s="7">
        <v>854.63</v>
      </c>
      <c r="C1590" s="7">
        <f>C1589*2/3+C1592/3</f>
        <v>15.883333333333333</v>
      </c>
      <c r="D1590" s="8">
        <f>(2*D1589+D1592)/3</f>
        <v>29.423333333333332</v>
      </c>
      <c r="E1590" s="7">
        <v>181.3</v>
      </c>
      <c r="F1590" s="7">
        <f t="shared" si="122"/>
        <v>2002.791666666547</v>
      </c>
      <c r="G1590" s="7">
        <v>3.94</v>
      </c>
      <c r="H1590" s="7">
        <f t="shared" si="119"/>
        <v>1112.1880471042468</v>
      </c>
      <c r="I1590" s="7">
        <f t="shared" si="120"/>
        <v>20.670060121345834</v>
      </c>
      <c r="J1590" s="7">
        <f t="shared" si="121"/>
        <v>38.29058146718146</v>
      </c>
      <c r="K1590" s="7">
        <f t="shared" si="118"/>
        <v>21.953613457071253</v>
      </c>
    </row>
    <row r="1591" spans="1:11" ht="12.75">
      <c r="A1591" s="2">
        <v>2002.11</v>
      </c>
      <c r="B1591" s="7">
        <v>909.93</v>
      </c>
      <c r="C1591" s="7">
        <f>C1589/3+C1592*2/3</f>
        <v>15.976666666666667</v>
      </c>
      <c r="D1591" s="8">
        <f>(D1589+2*D1592)/3</f>
        <v>28.506666666666664</v>
      </c>
      <c r="E1591" s="7">
        <v>181.3</v>
      </c>
      <c r="F1591" s="7">
        <f t="shared" si="122"/>
        <v>2002.8749999998802</v>
      </c>
      <c r="G1591" s="7">
        <v>4.05</v>
      </c>
      <c r="H1591" s="7">
        <f t="shared" si="119"/>
        <v>1184.1536918918916</v>
      </c>
      <c r="I1591" s="7">
        <f t="shared" si="120"/>
        <v>20.791521125206838</v>
      </c>
      <c r="J1591" s="7">
        <f t="shared" si="121"/>
        <v>37.097660893546596</v>
      </c>
      <c r="K1591" s="7">
        <f t="shared" si="118"/>
        <v>23.344615113247357</v>
      </c>
    </row>
    <row r="1592" spans="1:11" ht="12.75">
      <c r="A1592" s="2">
        <v>2002.12</v>
      </c>
      <c r="B1592" s="7">
        <v>899.18</v>
      </c>
      <c r="C1592" s="7">
        <v>16.07</v>
      </c>
      <c r="D1592" s="7">
        <v>27.59</v>
      </c>
      <c r="E1592" s="7">
        <v>180.9</v>
      </c>
      <c r="F1592" s="7">
        <f t="shared" si="122"/>
        <v>2002.9583333332134</v>
      </c>
      <c r="G1592" s="7">
        <v>4.03</v>
      </c>
      <c r="H1592" s="7">
        <f t="shared" si="119"/>
        <v>1172.751414262023</v>
      </c>
      <c r="I1592" s="7">
        <f t="shared" si="120"/>
        <v>20.959224212271973</v>
      </c>
      <c r="J1592" s="7">
        <f t="shared" si="121"/>
        <v>35.98413167495854</v>
      </c>
      <c r="K1592" s="7">
        <f t="shared" si="118"/>
        <v>23.097211389626185</v>
      </c>
    </row>
    <row r="1593" spans="1:11" ht="12.75">
      <c r="A1593" s="2">
        <v>2003.01</v>
      </c>
      <c r="B1593" s="7">
        <v>895.84</v>
      </c>
      <c r="C1593" s="7">
        <f>C1592*2/3+C1595/3</f>
        <v>16.119999999999997</v>
      </c>
      <c r="D1593" s="8">
        <f>(2*D1592+D1595)/3</f>
        <v>28.5</v>
      </c>
      <c r="E1593" s="7">
        <v>181.7</v>
      </c>
      <c r="F1593" s="7">
        <f t="shared" si="122"/>
        <v>2003.0416666665467</v>
      </c>
      <c r="G1593" s="7">
        <v>4.05</v>
      </c>
      <c r="H1593" s="7">
        <f t="shared" si="119"/>
        <v>1163.2509516785913</v>
      </c>
      <c r="I1593" s="7">
        <f t="shared" si="120"/>
        <v>20.931868794716564</v>
      </c>
      <c r="J1593" s="7">
        <f t="shared" si="121"/>
        <v>37.00733626857457</v>
      </c>
      <c r="K1593" s="7">
        <f t="shared" si="118"/>
        <v>22.894157544851463</v>
      </c>
    </row>
    <row r="1594" spans="1:11" ht="12.75">
      <c r="A1594" s="2">
        <v>2003.02</v>
      </c>
      <c r="B1594" s="7">
        <v>837.03</v>
      </c>
      <c r="C1594" s="7">
        <f>C1592/3+C1595*2/3</f>
        <v>16.169999999999998</v>
      </c>
      <c r="D1594" s="8">
        <f>(D1592+2*D1595)/3</f>
        <v>29.41</v>
      </c>
      <c r="E1594" s="7">
        <v>183.1</v>
      </c>
      <c r="F1594" s="7">
        <f t="shared" si="122"/>
        <v>2003.12499999988</v>
      </c>
      <c r="G1594" s="7">
        <v>3.9</v>
      </c>
      <c r="H1594" s="7">
        <f t="shared" si="119"/>
        <v>1078.5755551064992</v>
      </c>
      <c r="I1594" s="7">
        <f t="shared" si="120"/>
        <v>20.836250464227195</v>
      </c>
      <c r="J1594" s="7">
        <f t="shared" si="121"/>
        <v>37.89697749863463</v>
      </c>
      <c r="K1594" s="7">
        <f t="shared" si="118"/>
        <v>21.210222542211152</v>
      </c>
    </row>
    <row r="1595" spans="1:11" ht="12.75">
      <c r="A1595" s="2">
        <v>2003.03</v>
      </c>
      <c r="B1595" s="7">
        <v>846.63</v>
      </c>
      <c r="C1595" s="7">
        <v>16.22</v>
      </c>
      <c r="D1595" s="7">
        <v>30.32</v>
      </c>
      <c r="E1595" s="7">
        <v>184.2</v>
      </c>
      <c r="F1595" s="7">
        <f t="shared" si="122"/>
        <v>2003.2083333332132</v>
      </c>
      <c r="G1595" s="7">
        <v>3.81</v>
      </c>
      <c r="H1595" s="7">
        <f t="shared" si="119"/>
        <v>1084.4309931596092</v>
      </c>
      <c r="I1595" s="7">
        <f t="shared" si="120"/>
        <v>20.775865146579804</v>
      </c>
      <c r="J1595" s="7">
        <f t="shared" si="121"/>
        <v>38.8362657980456</v>
      </c>
      <c r="K1595" s="7">
        <f t="shared" si="118"/>
        <v>21.305825531214627</v>
      </c>
    </row>
    <row r="1596" spans="1:11" ht="12.75">
      <c r="A1596" s="2">
        <v>2003.04</v>
      </c>
      <c r="B1596" s="7">
        <v>890.03</v>
      </c>
      <c r="C1596" s="7">
        <f>C1595*2/3+C1598/3</f>
        <v>16.203333333333333</v>
      </c>
      <c r="D1596" s="8">
        <f>(2*D1595+D1598)/3</f>
        <v>31.73</v>
      </c>
      <c r="E1596" s="7">
        <v>183.8</v>
      </c>
      <c r="F1596" s="7">
        <f t="shared" si="122"/>
        <v>2003.2916666665465</v>
      </c>
      <c r="G1596" s="7">
        <v>3.96</v>
      </c>
      <c r="H1596" s="7">
        <f t="shared" si="119"/>
        <v>1142.502166158868</v>
      </c>
      <c r="I1596" s="7">
        <f t="shared" si="120"/>
        <v>20.799684766050053</v>
      </c>
      <c r="J1596" s="7">
        <f t="shared" si="121"/>
        <v>40.730754842219795</v>
      </c>
      <c r="K1596" s="7">
        <f t="shared" si="118"/>
        <v>22.42384595339428</v>
      </c>
    </row>
    <row r="1597" spans="1:11" ht="12.75">
      <c r="A1597" s="2">
        <v>2003.05</v>
      </c>
      <c r="B1597" s="7">
        <v>935.96</v>
      </c>
      <c r="C1597" s="7">
        <f>C1595/3+C1598*2/3</f>
        <v>16.186666666666667</v>
      </c>
      <c r="D1597" s="8">
        <f>(D1595+2*D1598)/3</f>
        <v>33.13999999999999</v>
      </c>
      <c r="E1597" s="7">
        <v>183.5</v>
      </c>
      <c r="F1597" s="7">
        <f t="shared" si="122"/>
        <v>2003.3749999998797</v>
      </c>
      <c r="G1597" s="7">
        <v>3.57</v>
      </c>
      <c r="H1597" s="7">
        <f t="shared" si="119"/>
        <v>1203.425234223433</v>
      </c>
      <c r="I1597" s="7">
        <f t="shared" si="120"/>
        <v>20.812260272479563</v>
      </c>
      <c r="J1597" s="7">
        <f t="shared" si="121"/>
        <v>42.61027422343323</v>
      </c>
      <c r="K1597" s="7">
        <f t="shared" si="118"/>
        <v>23.586780508261306</v>
      </c>
    </row>
    <row r="1598" spans="1:11" ht="12.75">
      <c r="A1598" s="2">
        <v>2003.06</v>
      </c>
      <c r="B1598" s="7">
        <v>988</v>
      </c>
      <c r="C1598" s="7">
        <v>16.17</v>
      </c>
      <c r="D1598" s="7">
        <v>34.55</v>
      </c>
      <c r="E1598" s="7">
        <v>183.7</v>
      </c>
      <c r="F1598" s="7">
        <f t="shared" si="122"/>
        <v>2003.458333333213</v>
      </c>
      <c r="G1598" s="7">
        <v>3.33</v>
      </c>
      <c r="H1598" s="7">
        <f t="shared" si="119"/>
        <v>1268.953424060969</v>
      </c>
      <c r="I1598" s="7">
        <f t="shared" si="120"/>
        <v>20.768195209580842</v>
      </c>
      <c r="J1598" s="7">
        <f t="shared" si="121"/>
        <v>44.374838867719106</v>
      </c>
      <c r="K1598" s="7">
        <f t="shared" si="118"/>
        <v>24.827704991005373</v>
      </c>
    </row>
    <row r="1599" spans="1:11" ht="12.75">
      <c r="A1599" s="2">
        <v>2003.07</v>
      </c>
      <c r="B1599" s="7">
        <v>992.54</v>
      </c>
      <c r="C1599" s="7">
        <f>C1598*2/3+C1601/3</f>
        <v>16.310000000000002</v>
      </c>
      <c r="D1599" s="8">
        <f>(2*D1598+D1601)/3</f>
        <v>35.89333333333333</v>
      </c>
      <c r="E1599" s="7">
        <v>183.9</v>
      </c>
      <c r="F1599" s="7">
        <f t="shared" si="122"/>
        <v>2003.5416666665462</v>
      </c>
      <c r="G1599" s="7">
        <v>3.98</v>
      </c>
      <c r="H1599" s="7">
        <f t="shared" si="119"/>
        <v>1273.3980561174549</v>
      </c>
      <c r="I1599" s="7">
        <f t="shared" si="120"/>
        <v>20.925224469820556</v>
      </c>
      <c r="J1599" s="7">
        <f t="shared" si="121"/>
        <v>46.05003414899401</v>
      </c>
      <c r="K1599" s="7">
        <f t="shared" si="118"/>
        <v>24.862813861914642</v>
      </c>
    </row>
    <row r="1600" spans="1:11" ht="12.75">
      <c r="A1600" s="2">
        <v>2003.08</v>
      </c>
      <c r="B1600" s="7">
        <v>989.53</v>
      </c>
      <c r="C1600" s="7">
        <f>C1598/3+C1601*2/3</f>
        <v>16.450000000000003</v>
      </c>
      <c r="D1600" s="8">
        <f>(D1598+2*D1601)/3</f>
        <v>37.236666666666665</v>
      </c>
      <c r="E1600" s="7">
        <v>184.6</v>
      </c>
      <c r="F1600" s="7">
        <f t="shared" si="122"/>
        <v>2003.6249999998795</v>
      </c>
      <c r="G1600" s="7">
        <v>4.45</v>
      </c>
      <c r="H1600" s="7">
        <f t="shared" si="119"/>
        <v>1264.7222596966412</v>
      </c>
      <c r="I1600" s="7">
        <f t="shared" si="120"/>
        <v>21.02481094257855</v>
      </c>
      <c r="J1600" s="7">
        <f t="shared" si="121"/>
        <v>47.59233293607801</v>
      </c>
      <c r="K1600" s="7">
        <f t="shared" si="118"/>
        <v>24.637787119306548</v>
      </c>
    </row>
    <row r="1601" spans="1:11" ht="12.75">
      <c r="A1601" s="2">
        <v>2003.09</v>
      </c>
      <c r="B1601" s="7">
        <v>1019.44</v>
      </c>
      <c r="C1601" s="7">
        <v>16.59</v>
      </c>
      <c r="D1601" s="7">
        <v>38.58</v>
      </c>
      <c r="E1601" s="7">
        <v>185.2</v>
      </c>
      <c r="F1601" s="7">
        <f t="shared" si="122"/>
        <v>2003.7083333332127</v>
      </c>
      <c r="G1601" s="7">
        <v>4.27</v>
      </c>
      <c r="H1601" s="7">
        <f t="shared" si="119"/>
        <v>1298.7291291576676</v>
      </c>
      <c r="I1601" s="7">
        <f t="shared" si="120"/>
        <v>21.135050863930886</v>
      </c>
      <c r="J1601" s="7">
        <f t="shared" si="121"/>
        <v>49.14950345572353</v>
      </c>
      <c r="K1601" s="7">
        <f aca="true" t="shared" si="123" ref="K1601:K1665">H1601/AVERAGE(J1481:J1600)</f>
        <v>25.239124555683784</v>
      </c>
    </row>
    <row r="1602" spans="1:11" ht="12.75">
      <c r="A1602" s="2">
        <v>2003.1</v>
      </c>
      <c r="B1602" s="7">
        <v>1038.73</v>
      </c>
      <c r="C1602" s="7">
        <f>C1601*2/3+C1604/3</f>
        <v>16.85666666666667</v>
      </c>
      <c r="D1602" s="8">
        <f>(2*D1601+D1604)/3</f>
        <v>41.96666666666667</v>
      </c>
      <c r="E1602" s="7">
        <v>185</v>
      </c>
      <c r="F1602" s="7">
        <f t="shared" si="122"/>
        <v>2003.791666666546</v>
      </c>
      <c r="G1602" s="7">
        <v>4.29</v>
      </c>
      <c r="H1602" s="7">
        <f t="shared" si="119"/>
        <v>1324.7344796756756</v>
      </c>
      <c r="I1602" s="7">
        <f t="shared" si="120"/>
        <v>21.497990378378383</v>
      </c>
      <c r="J1602" s="7">
        <f t="shared" si="121"/>
        <v>53.521791351351354</v>
      </c>
      <c r="K1602" s="7">
        <f t="shared" si="123"/>
        <v>25.67812648986711</v>
      </c>
    </row>
    <row r="1603" spans="1:11" ht="12.75">
      <c r="A1603" s="2">
        <v>2003.11</v>
      </c>
      <c r="B1603" s="7">
        <v>1049.9</v>
      </c>
      <c r="C1603" s="7">
        <f>C1601/3+C1604*2/3</f>
        <v>17.123333333333335</v>
      </c>
      <c r="D1603" s="8">
        <f>(D1601+2*D1604)/3</f>
        <v>45.35333333333333</v>
      </c>
      <c r="E1603" s="7">
        <v>184.5</v>
      </c>
      <c r="F1603" s="7">
        <f t="shared" si="122"/>
        <v>2003.8749999998793</v>
      </c>
      <c r="G1603" s="7">
        <v>4.3</v>
      </c>
      <c r="H1603" s="7">
        <f t="shared" si="119"/>
        <v>1342.608705691057</v>
      </c>
      <c r="I1603" s="7">
        <f t="shared" si="120"/>
        <v>21.89726298102981</v>
      </c>
      <c r="J1603" s="7">
        <f t="shared" si="121"/>
        <v>57.99769517615176</v>
      </c>
      <c r="K1603" s="7">
        <f t="shared" si="123"/>
        <v>25.942135860780006</v>
      </c>
    </row>
    <row r="1604" spans="1:11" ht="12.75">
      <c r="A1604" s="2">
        <v>2003.12</v>
      </c>
      <c r="B1604" s="7">
        <v>1080.64</v>
      </c>
      <c r="C1604" s="7">
        <v>17.39</v>
      </c>
      <c r="D1604" s="7">
        <v>48.74</v>
      </c>
      <c r="E1604" s="7">
        <v>184.3</v>
      </c>
      <c r="F1604" s="7">
        <f t="shared" si="122"/>
        <v>2003.9583333332125</v>
      </c>
      <c r="G1604" s="7">
        <v>4.27</v>
      </c>
      <c r="H1604" s="7">
        <f t="shared" si="119"/>
        <v>1383.4185584373304</v>
      </c>
      <c r="I1604" s="7">
        <f t="shared" si="120"/>
        <v>22.262408138903957</v>
      </c>
      <c r="J1604" s="7">
        <f t="shared" si="121"/>
        <v>62.39619164405859</v>
      </c>
      <c r="K1604" s="7">
        <f t="shared" si="123"/>
        <v>26.630402413307298</v>
      </c>
    </row>
    <row r="1605" spans="1:11" ht="12.75">
      <c r="A1605" s="2">
        <v>2004.01</v>
      </c>
      <c r="B1605" s="7">
        <v>1132.52</v>
      </c>
      <c r="C1605" s="7">
        <f>C1604*2/3+C1607/3</f>
        <v>17.6</v>
      </c>
      <c r="D1605" s="8">
        <f>(2*D1604+D1607)/3</f>
        <v>49.826666666666675</v>
      </c>
      <c r="E1605" s="7">
        <v>185.2</v>
      </c>
      <c r="F1605" s="7">
        <f t="shared" si="122"/>
        <v>2004.0416666665458</v>
      </c>
      <c r="G1605" s="7">
        <v>4.15</v>
      </c>
      <c r="H1605" s="7">
        <f t="shared" si="119"/>
        <v>1442.7888971922246</v>
      </c>
      <c r="I1605" s="7">
        <f t="shared" si="120"/>
        <v>22.421753779697628</v>
      </c>
      <c r="J1605" s="7">
        <f t="shared" si="121"/>
        <v>63.477343844492445</v>
      </c>
      <c r="K1605" s="7">
        <f t="shared" si="123"/>
        <v>27.653538914861837</v>
      </c>
    </row>
    <row r="1606" spans="1:11" ht="12.75">
      <c r="A1606" s="2">
        <v>2004.02</v>
      </c>
      <c r="B1606" s="7">
        <v>1143.36</v>
      </c>
      <c r="C1606" s="7">
        <f>C1604/3+C1607*2/3</f>
        <v>17.810000000000002</v>
      </c>
      <c r="D1606" s="8">
        <f>(D1604+2*D1607)/3</f>
        <v>50.913333333333334</v>
      </c>
      <c r="E1606" s="7">
        <v>186.2</v>
      </c>
      <c r="F1606" s="7">
        <f t="shared" si="122"/>
        <v>2004.124999999879</v>
      </c>
      <c r="G1606" s="7">
        <v>4.08</v>
      </c>
      <c r="H1606" s="7">
        <f t="shared" si="119"/>
        <v>1448.7758951664873</v>
      </c>
      <c r="I1606" s="7">
        <f t="shared" si="120"/>
        <v>22.56743168635876</v>
      </c>
      <c r="J1606" s="7">
        <f t="shared" si="121"/>
        <v>64.51337293233084</v>
      </c>
      <c r="K1606" s="7">
        <f t="shared" si="123"/>
        <v>27.645884025167092</v>
      </c>
    </row>
    <row r="1607" spans="1:11" ht="12.75">
      <c r="A1607" s="2">
        <v>2004.03</v>
      </c>
      <c r="B1607" s="7">
        <v>1123.98</v>
      </c>
      <c r="C1607" s="7">
        <v>18.02</v>
      </c>
      <c r="D1607" s="7">
        <v>52</v>
      </c>
      <c r="E1607" s="7">
        <v>187.4</v>
      </c>
      <c r="F1607" s="7">
        <f t="shared" si="122"/>
        <v>2004.2083333332123</v>
      </c>
      <c r="G1607" s="7">
        <v>3.83</v>
      </c>
      <c r="H1607" s="7">
        <f t="shared" si="119"/>
        <v>1415.0992168623266</v>
      </c>
      <c r="I1607" s="7">
        <f t="shared" si="120"/>
        <v>22.687314621131268</v>
      </c>
      <c r="J1607" s="7">
        <f t="shared" si="121"/>
        <v>65.46838847385271</v>
      </c>
      <c r="K1607" s="7">
        <f t="shared" si="123"/>
        <v>26.881711763275</v>
      </c>
    </row>
    <row r="1608" spans="1:11" ht="12.75">
      <c r="A1608" s="2">
        <v>2004.04</v>
      </c>
      <c r="B1608" s="7">
        <v>1133.36</v>
      </c>
      <c r="C1608" s="7">
        <f>C1607*2/3+C1610/3</f>
        <v>18.213333333333335</v>
      </c>
      <c r="D1608" s="8">
        <f>(2*D1607+D1610)/3</f>
        <v>53.38333333333333</v>
      </c>
      <c r="E1608" s="7">
        <v>188</v>
      </c>
      <c r="F1608" s="7">
        <f t="shared" si="122"/>
        <v>2004.2916666665456</v>
      </c>
      <c r="G1608" s="7">
        <v>4.35</v>
      </c>
      <c r="H1608" s="7">
        <f t="shared" si="119"/>
        <v>1422.3547429787234</v>
      </c>
      <c r="I1608" s="7">
        <f t="shared" si="120"/>
        <v>22.85753957446809</v>
      </c>
      <c r="J1608" s="7">
        <f t="shared" si="121"/>
        <v>66.99551542553192</v>
      </c>
      <c r="K1608" s="7">
        <f t="shared" si="123"/>
        <v>26.895778453155422</v>
      </c>
    </row>
    <row r="1609" spans="1:11" ht="12.75">
      <c r="A1609" s="2">
        <v>2004.05</v>
      </c>
      <c r="B1609" s="7">
        <v>1102.78</v>
      </c>
      <c r="C1609" s="7">
        <f>C1607/3+C1610*2/3</f>
        <v>18.406666666666666</v>
      </c>
      <c r="D1609" s="8">
        <f>(D1607+2*D1610)/3</f>
        <v>54.76666666666667</v>
      </c>
      <c r="E1609" s="7">
        <v>189.1</v>
      </c>
      <c r="F1609" s="7">
        <f t="shared" si="122"/>
        <v>2004.3749999998788</v>
      </c>
      <c r="G1609" s="7">
        <v>4.72</v>
      </c>
      <c r="H1609" s="7">
        <f t="shared" si="119"/>
        <v>1375.9265343204652</v>
      </c>
      <c r="I1609" s="7">
        <f t="shared" si="120"/>
        <v>22.965796509783186</v>
      </c>
      <c r="J1609" s="7">
        <f t="shared" si="121"/>
        <v>68.33177049180328</v>
      </c>
      <c r="K1609" s="7">
        <f t="shared" si="123"/>
        <v>25.89821448725862</v>
      </c>
    </row>
    <row r="1610" spans="1:11" ht="12.75">
      <c r="A1610" s="2">
        <v>2004.06</v>
      </c>
      <c r="B1610" s="7">
        <v>1132.76</v>
      </c>
      <c r="C1610" s="7">
        <v>18.6</v>
      </c>
      <c r="D1610" s="7">
        <v>56.15</v>
      </c>
      <c r="E1610" s="7">
        <v>189.7</v>
      </c>
      <c r="F1610" s="7">
        <f t="shared" si="122"/>
        <v>2004.458333333212</v>
      </c>
      <c r="G1610" s="7">
        <v>4.73</v>
      </c>
      <c r="H1610" s="7">
        <f aca="true" t="shared" si="124" ref="H1610:H1673">B1610*$E$1716/E1610</f>
        <v>1408.86203943068</v>
      </c>
      <c r="I1610" s="7">
        <f aca="true" t="shared" si="125" ref="I1610:I1673">C1610*$E$1716/E1610</f>
        <v>23.133615181866105</v>
      </c>
      <c r="J1610" s="7">
        <f aca="true" t="shared" si="126" ref="J1610:J1673">D1610*$E$1716/E1610</f>
        <v>69.83615550869794</v>
      </c>
      <c r="K1610" s="7">
        <f t="shared" si="123"/>
        <v>26.396618527068895</v>
      </c>
    </row>
    <row r="1611" spans="1:11" ht="12.75">
      <c r="A1611" s="2">
        <v>2004.07</v>
      </c>
      <c r="B1611" s="7">
        <v>1105.85</v>
      </c>
      <c r="C1611" s="7">
        <f>C1610*2/3+C1613/3</f>
        <v>18.78666666666667</v>
      </c>
      <c r="D1611" s="8">
        <f>(2*D1610+D1613)/3</f>
        <v>56.69</v>
      </c>
      <c r="E1611" s="7">
        <v>189.4</v>
      </c>
      <c r="F1611" s="7">
        <f t="shared" si="122"/>
        <v>2004.5416666665453</v>
      </c>
      <c r="G1611" s="7">
        <v>4.5</v>
      </c>
      <c r="H1611" s="7">
        <f t="shared" si="124"/>
        <v>1377.5714746568108</v>
      </c>
      <c r="I1611" s="7">
        <f t="shared" si="125"/>
        <v>23.402790707497363</v>
      </c>
      <c r="J1611" s="7">
        <f t="shared" si="126"/>
        <v>70.61945733896515</v>
      </c>
      <c r="K1611" s="7">
        <f t="shared" si="123"/>
        <v>25.691367436293692</v>
      </c>
    </row>
    <row r="1612" spans="1:11" ht="12.75">
      <c r="A1612" s="2">
        <v>2004.08</v>
      </c>
      <c r="B1612" s="7">
        <v>1088.94</v>
      </c>
      <c r="C1612" s="7">
        <f>C1610/3+C1613*2/3</f>
        <v>18.973333333333333</v>
      </c>
      <c r="D1612" s="8">
        <f>(D1610+2*D1613)/3</f>
        <v>57.23</v>
      </c>
      <c r="E1612" s="7">
        <v>189.5</v>
      </c>
      <c r="F1612" s="7">
        <f aca="true" t="shared" si="127" ref="F1612:F1716">F1611+1/12</f>
        <v>2004.6249999998786</v>
      </c>
      <c r="G1612" s="7">
        <v>4.28</v>
      </c>
      <c r="H1612" s="7">
        <f t="shared" si="124"/>
        <v>1355.7906370448547</v>
      </c>
      <c r="I1612" s="7">
        <f t="shared" si="125"/>
        <v>23.62285129287599</v>
      </c>
      <c r="J1612" s="7">
        <f t="shared" si="126"/>
        <v>71.25452105540897</v>
      </c>
      <c r="K1612" s="7">
        <f t="shared" si="123"/>
        <v>25.170052926392998</v>
      </c>
    </row>
    <row r="1613" spans="1:11" ht="12.75">
      <c r="A1613" s="2">
        <v>2004.09</v>
      </c>
      <c r="B1613" s="7">
        <v>1117.66</v>
      </c>
      <c r="C1613" s="7">
        <v>19.16</v>
      </c>
      <c r="D1613" s="7">
        <v>57.77</v>
      </c>
      <c r="E1613" s="7">
        <v>189.9</v>
      </c>
      <c r="F1613" s="7">
        <f t="shared" si="127"/>
        <v>2004.7083333332118</v>
      </c>
      <c r="G1613" s="7">
        <v>4.13</v>
      </c>
      <c r="H1613" s="7">
        <f t="shared" si="124"/>
        <v>1388.6175096366508</v>
      </c>
      <c r="I1613" s="7">
        <f t="shared" si="125"/>
        <v>23.805013586097946</v>
      </c>
      <c r="J1613" s="7">
        <f t="shared" si="126"/>
        <v>71.77534628751974</v>
      </c>
      <c r="K1613" s="7">
        <f t="shared" si="123"/>
        <v>25.66393111299936</v>
      </c>
    </row>
    <row r="1614" spans="1:11" ht="12.75">
      <c r="A1614" s="2">
        <v>2004.1</v>
      </c>
      <c r="B1614" s="7">
        <v>1117.21</v>
      </c>
      <c r="C1614" s="7">
        <f>C1613*2/3+C1616/3</f>
        <v>19.253333333333334</v>
      </c>
      <c r="D1614" s="8">
        <f>(2*D1613+D1616)/3</f>
        <v>58.03</v>
      </c>
      <c r="E1614" s="7">
        <v>190.9</v>
      </c>
      <c r="F1614" s="7">
        <f t="shared" si="127"/>
        <v>2004.791666666545</v>
      </c>
      <c r="G1614" s="7">
        <v>4.1</v>
      </c>
      <c r="H1614" s="7">
        <f t="shared" si="124"/>
        <v>1380.787286432687</v>
      </c>
      <c r="I1614" s="7">
        <f t="shared" si="125"/>
        <v>23.795667679413306</v>
      </c>
      <c r="J1614" s="7">
        <f t="shared" si="126"/>
        <v>71.72070267155578</v>
      </c>
      <c r="K1614" s="7">
        <f t="shared" si="123"/>
        <v>25.40724421204187</v>
      </c>
    </row>
    <row r="1615" spans="1:11" ht="12.75">
      <c r="A1615" s="2">
        <v>2004.11</v>
      </c>
      <c r="B1615" s="7">
        <v>1168.94</v>
      </c>
      <c r="C1615" s="7">
        <f>C1613/3+C1616*2/3</f>
        <v>19.346666666666668</v>
      </c>
      <c r="D1615" s="8">
        <f>(D1613+2*D1616)/3</f>
        <v>58.29</v>
      </c>
      <c r="E1615" s="7">
        <v>191</v>
      </c>
      <c r="F1615" s="7">
        <f t="shared" si="127"/>
        <v>2004.8749999998784</v>
      </c>
      <c r="G1615" s="7">
        <v>4.19</v>
      </c>
      <c r="H1615" s="7">
        <f t="shared" si="124"/>
        <v>1443.9652655497382</v>
      </c>
      <c r="I1615" s="7">
        <f t="shared" si="125"/>
        <v>23.898501780104713</v>
      </c>
      <c r="J1615" s="7">
        <f t="shared" si="126"/>
        <v>72.00432471204188</v>
      </c>
      <c r="K1615" s="7">
        <f t="shared" si="123"/>
        <v>26.46073529841054</v>
      </c>
    </row>
    <row r="1616" spans="1:11" ht="12.75">
      <c r="A1616" s="2">
        <v>2004.12</v>
      </c>
      <c r="B1616" s="7">
        <v>1199.21</v>
      </c>
      <c r="C1616" s="7">
        <v>19.44</v>
      </c>
      <c r="D1616" s="7">
        <v>58.55</v>
      </c>
      <c r="E1616" s="7">
        <v>190.3</v>
      </c>
      <c r="F1616" s="7">
        <f t="shared" si="127"/>
        <v>2004.9583333332116</v>
      </c>
      <c r="G1616" s="7">
        <v>4.23</v>
      </c>
      <c r="H1616" s="7">
        <f t="shared" si="124"/>
        <v>1486.806142827115</v>
      </c>
      <c r="I1616" s="7">
        <f t="shared" si="125"/>
        <v>24.102126747241197</v>
      </c>
      <c r="J1616" s="7">
        <f t="shared" si="126"/>
        <v>72.59153914871256</v>
      </c>
      <c r="K1616" s="7">
        <f t="shared" si="123"/>
        <v>27.140133901785916</v>
      </c>
    </row>
    <row r="1617" spans="1:11" ht="12.75">
      <c r="A1617" s="2">
        <v>2005.01</v>
      </c>
      <c r="B1617" s="7">
        <v>1181.41</v>
      </c>
      <c r="C1617" s="7">
        <f>C1616*2/3+C1619/3</f>
        <v>19.703333333333333</v>
      </c>
      <c r="D1617" s="8">
        <f>(2*D1616+D1619)/3</f>
        <v>59.13999999999999</v>
      </c>
      <c r="E1617" s="7">
        <v>190.7</v>
      </c>
      <c r="F1617" s="7">
        <f t="shared" si="127"/>
        <v>2005.0416666665449</v>
      </c>
      <c r="G1617" s="7">
        <v>4.22</v>
      </c>
      <c r="H1617" s="7">
        <f t="shared" si="124"/>
        <v>1461.6649846879916</v>
      </c>
      <c r="I1617" s="7">
        <f t="shared" si="125"/>
        <v>24.377373151546934</v>
      </c>
      <c r="J1617" s="7">
        <f t="shared" si="126"/>
        <v>73.1692360776088</v>
      </c>
      <c r="K1617" s="7">
        <f t="shared" si="123"/>
        <v>26.58268883273492</v>
      </c>
    </row>
    <row r="1618" spans="1:11" ht="12.75">
      <c r="A1618" s="2">
        <v>2005.02</v>
      </c>
      <c r="B1618" s="7">
        <v>1199.63</v>
      </c>
      <c r="C1618" s="7">
        <f>C1616/3+C1619*2/3</f>
        <v>19.96666666666667</v>
      </c>
      <c r="D1618" s="8">
        <f>(D1616+2*D1619)/3</f>
        <v>59.73</v>
      </c>
      <c r="E1618" s="7">
        <v>191.8</v>
      </c>
      <c r="F1618" s="7">
        <f t="shared" si="127"/>
        <v>2005.1249999998781</v>
      </c>
      <c r="G1618" s="7">
        <v>4.17</v>
      </c>
      <c r="H1618" s="7">
        <f t="shared" si="124"/>
        <v>1475.6950101147029</v>
      </c>
      <c r="I1618" s="7">
        <f t="shared" si="125"/>
        <v>24.5614984358707</v>
      </c>
      <c r="J1618" s="7">
        <f t="shared" si="126"/>
        <v>73.47537403545358</v>
      </c>
      <c r="K1618" s="7">
        <f t="shared" si="123"/>
        <v>26.740124376045895</v>
      </c>
    </row>
    <row r="1619" spans="1:11" ht="12.75">
      <c r="A1619" s="2">
        <v>2005.03</v>
      </c>
      <c r="B1619" s="7">
        <v>1194.9</v>
      </c>
      <c r="C1619" s="7">
        <v>20.23</v>
      </c>
      <c r="D1619" s="7">
        <v>60.32</v>
      </c>
      <c r="E1619" s="7">
        <v>193.3</v>
      </c>
      <c r="F1619" s="7">
        <f t="shared" si="127"/>
        <v>2005.2083333332114</v>
      </c>
      <c r="G1619" s="7">
        <v>4.5</v>
      </c>
      <c r="H1619" s="7">
        <f t="shared" si="124"/>
        <v>1458.4703372995343</v>
      </c>
      <c r="I1619" s="7">
        <f t="shared" si="125"/>
        <v>24.69232146921883</v>
      </c>
      <c r="J1619" s="7">
        <f t="shared" si="126"/>
        <v>73.62535002586652</v>
      </c>
      <c r="K1619" s="7">
        <f t="shared" si="123"/>
        <v>26.334166824431378</v>
      </c>
    </row>
    <row r="1620" spans="1:11" ht="12.75">
      <c r="A1620" s="2">
        <v>2005.04</v>
      </c>
      <c r="B1620" s="7">
        <v>1164.43</v>
      </c>
      <c r="C1620" s="7">
        <f>C1619*2/3+C1622/3</f>
        <v>20.46333333333333</v>
      </c>
      <c r="D1620" s="8">
        <f>(2*D1619+D1622)/3</f>
        <v>61.333333333333336</v>
      </c>
      <c r="E1620" s="7">
        <v>194.6</v>
      </c>
      <c r="F1620" s="7">
        <f t="shared" si="127"/>
        <v>2005.2916666665446</v>
      </c>
      <c r="G1620" s="7">
        <v>4.34</v>
      </c>
      <c r="H1620" s="7">
        <f t="shared" si="124"/>
        <v>1411.7846112024667</v>
      </c>
      <c r="I1620" s="7">
        <f t="shared" si="125"/>
        <v>24.810266906474816</v>
      </c>
      <c r="J1620" s="7">
        <f t="shared" si="126"/>
        <v>74.36209660842755</v>
      </c>
      <c r="K1620" s="7">
        <f t="shared" si="123"/>
        <v>25.403674407249163</v>
      </c>
    </row>
    <row r="1621" spans="1:11" ht="12.75">
      <c r="A1621" s="2">
        <v>2005.05</v>
      </c>
      <c r="B1621" s="7">
        <v>1178.28</v>
      </c>
      <c r="C1621" s="7">
        <f>C1619/3+C1622*2/3</f>
        <v>20.696666666666665</v>
      </c>
      <c r="D1621" s="8">
        <f>(D1619+2*D1622)/3</f>
        <v>62.346666666666664</v>
      </c>
      <c r="E1621" s="7">
        <v>194.4</v>
      </c>
      <c r="F1621" s="7">
        <f t="shared" si="127"/>
        <v>2005.374999999878</v>
      </c>
      <c r="G1621" s="7">
        <v>4.14</v>
      </c>
      <c r="H1621" s="7">
        <f t="shared" si="124"/>
        <v>1430.0464333333332</v>
      </c>
      <c r="I1621" s="7">
        <f t="shared" si="125"/>
        <v>25.118982201646087</v>
      </c>
      <c r="J1621" s="7">
        <f t="shared" si="126"/>
        <v>75.66845596707819</v>
      </c>
      <c r="K1621" s="7">
        <f t="shared" si="123"/>
        <v>25.644485520442036</v>
      </c>
    </row>
    <row r="1622" spans="1:11" ht="12.75">
      <c r="A1622" s="2">
        <v>2005.06</v>
      </c>
      <c r="B1622" s="7">
        <v>1202.25</v>
      </c>
      <c r="C1622" s="7">
        <v>20.93</v>
      </c>
      <c r="D1622" s="7">
        <v>63.36</v>
      </c>
      <c r="E1622" s="7">
        <v>194.5</v>
      </c>
      <c r="F1622" s="7">
        <f t="shared" si="127"/>
        <v>2005.4583333332112</v>
      </c>
      <c r="G1622" s="7">
        <v>4</v>
      </c>
      <c r="H1622" s="7">
        <f t="shared" si="124"/>
        <v>1458.387971722365</v>
      </c>
      <c r="I1622" s="7">
        <f t="shared" si="125"/>
        <v>25.389112287917733</v>
      </c>
      <c r="J1622" s="7">
        <f t="shared" si="126"/>
        <v>76.85877470437018</v>
      </c>
      <c r="K1622" s="7">
        <f t="shared" si="123"/>
        <v>26.062105618915215</v>
      </c>
    </row>
    <row r="1623" spans="1:11" ht="12.75">
      <c r="A1623" s="2">
        <v>2005.07</v>
      </c>
      <c r="B1623" s="7">
        <v>1222.24</v>
      </c>
      <c r="C1623" s="7">
        <f>C1622*2/3+C1625/3</f>
        <v>21.113333333333333</v>
      </c>
      <c r="D1623" s="8">
        <f>(2*D1622+D1625)/3</f>
        <v>64.42999999999999</v>
      </c>
      <c r="E1623" s="7">
        <v>195.4</v>
      </c>
      <c r="F1623" s="7">
        <f t="shared" si="127"/>
        <v>2005.5416666665444</v>
      </c>
      <c r="G1623" s="7">
        <v>4.18</v>
      </c>
      <c r="H1623" s="7">
        <f t="shared" si="124"/>
        <v>1475.8078870010236</v>
      </c>
      <c r="I1623" s="7">
        <f t="shared" si="125"/>
        <v>25.49353961105425</v>
      </c>
      <c r="J1623" s="7">
        <f t="shared" si="126"/>
        <v>77.79675199590582</v>
      </c>
      <c r="K1623" s="7">
        <f t="shared" si="123"/>
        <v>26.28107786786108</v>
      </c>
    </row>
    <row r="1624" spans="1:11" ht="12.75">
      <c r="A1624" s="2">
        <v>2005.08</v>
      </c>
      <c r="B1624" s="7">
        <v>1224.27</v>
      </c>
      <c r="C1624" s="7">
        <f>C1622/3+C1625*2/3</f>
        <v>21.296666666666667</v>
      </c>
      <c r="D1624" s="8">
        <f>(D1622+2*D1625)/3</f>
        <v>65.5</v>
      </c>
      <c r="E1624" s="7">
        <v>196.4</v>
      </c>
      <c r="F1624" s="7">
        <f t="shared" si="127"/>
        <v>2005.6249999998777</v>
      </c>
      <c r="G1624" s="7">
        <v>4.26</v>
      </c>
      <c r="H1624" s="7">
        <f t="shared" si="124"/>
        <v>1470.7322569246435</v>
      </c>
      <c r="I1624" s="7">
        <f t="shared" si="125"/>
        <v>25.583976272912423</v>
      </c>
      <c r="J1624" s="7">
        <f t="shared" si="126"/>
        <v>78.68604378818736</v>
      </c>
      <c r="K1624" s="7">
        <f t="shared" si="123"/>
        <v>26.097193600501548</v>
      </c>
    </row>
    <row r="1625" spans="1:11" ht="12.75">
      <c r="A1625" s="2">
        <v>2005.09</v>
      </c>
      <c r="B1625" s="7">
        <v>1225.92</v>
      </c>
      <c r="C1625" s="7">
        <v>21.48</v>
      </c>
      <c r="D1625" s="7">
        <v>66.57</v>
      </c>
      <c r="E1625" s="7">
        <v>198.8</v>
      </c>
      <c r="F1625" s="7">
        <f t="shared" si="127"/>
        <v>2005.708333333211</v>
      </c>
      <c r="G1625" s="7">
        <v>4.2</v>
      </c>
      <c r="H1625" s="7">
        <f t="shared" si="124"/>
        <v>1454.9351758551306</v>
      </c>
      <c r="I1625" s="7">
        <f t="shared" si="125"/>
        <v>25.49269738430583</v>
      </c>
      <c r="J1625" s="7">
        <f t="shared" si="126"/>
        <v>79.00599929577463</v>
      </c>
      <c r="K1625" s="7">
        <f t="shared" si="123"/>
        <v>25.722608707717203</v>
      </c>
    </row>
    <row r="1626" spans="1:11" ht="12.75">
      <c r="A1626" s="2">
        <v>2005.1</v>
      </c>
      <c r="B1626" s="7">
        <v>1191.96</v>
      </c>
      <c r="C1626" s="7">
        <f>C1625*2/3+C1628/3</f>
        <v>21.726666666666667</v>
      </c>
      <c r="D1626" s="8">
        <f>(2*D1625+D1628)/3</f>
        <v>67.69</v>
      </c>
      <c r="E1626" s="7">
        <v>199.2</v>
      </c>
      <c r="F1626" s="7">
        <f t="shared" si="127"/>
        <v>2005.7916666665442</v>
      </c>
      <c r="G1626" s="7">
        <v>4.46</v>
      </c>
      <c r="H1626" s="7">
        <f t="shared" si="124"/>
        <v>1411.7904542168674</v>
      </c>
      <c r="I1626" s="7">
        <f t="shared" si="125"/>
        <v>25.73366606425703</v>
      </c>
      <c r="J1626" s="7">
        <f t="shared" si="126"/>
        <v>80.17391174698794</v>
      </c>
      <c r="K1626" s="7">
        <f t="shared" si="123"/>
        <v>24.86886681295646</v>
      </c>
    </row>
    <row r="1627" spans="1:11" ht="12.75">
      <c r="A1627" s="2">
        <v>2005.11</v>
      </c>
      <c r="B1627" s="7">
        <v>1237.37</v>
      </c>
      <c r="C1627" s="7">
        <f>C1625/3+C1628*2/3</f>
        <v>21.973333333333333</v>
      </c>
      <c r="D1627" s="8">
        <f>(D1625+2*D1628)/3</f>
        <v>68.81</v>
      </c>
      <c r="E1627" s="7">
        <v>197.6</v>
      </c>
      <c r="F1627" s="7">
        <f t="shared" si="127"/>
        <v>2005.8749999998774</v>
      </c>
      <c r="G1627" s="7">
        <v>4.54</v>
      </c>
      <c r="H1627" s="7">
        <f t="shared" si="124"/>
        <v>1477.4423231781373</v>
      </c>
      <c r="I1627" s="7">
        <f t="shared" si="125"/>
        <v>26.236560323886636</v>
      </c>
      <c r="J1627" s="7">
        <f t="shared" si="126"/>
        <v>82.16039362348178</v>
      </c>
      <c r="K1627" s="7">
        <f t="shared" si="123"/>
        <v>25.92336819686501</v>
      </c>
    </row>
    <row r="1628" spans="1:11" ht="12.75">
      <c r="A1628" s="2">
        <v>2005.12</v>
      </c>
      <c r="B1628" s="7">
        <v>1262.07</v>
      </c>
      <c r="C1628" s="7">
        <v>22.22</v>
      </c>
      <c r="D1628" s="7">
        <v>69.93</v>
      </c>
      <c r="E1628" s="7">
        <v>196.8</v>
      </c>
      <c r="F1628" s="7">
        <f t="shared" si="127"/>
        <v>2005.9583333332107</v>
      </c>
      <c r="G1628" s="7">
        <v>4.47</v>
      </c>
      <c r="H1628" s="7">
        <f t="shared" si="124"/>
        <v>1513.0603234756095</v>
      </c>
      <c r="I1628" s="7">
        <f t="shared" si="125"/>
        <v>26.638934756097555</v>
      </c>
      <c r="J1628" s="7">
        <f t="shared" si="126"/>
        <v>83.8371155487805</v>
      </c>
      <c r="K1628" s="7">
        <f t="shared" si="123"/>
        <v>26.434798843415287</v>
      </c>
    </row>
    <row r="1629" spans="1:11" ht="12.75">
      <c r="A1629" s="2">
        <v>2006.01</v>
      </c>
      <c r="B1629" s="7">
        <v>1278.73</v>
      </c>
      <c r="C1629" s="7">
        <f>C1628*2/3+C1631/3</f>
        <v>22.41</v>
      </c>
      <c r="D1629" s="8">
        <f>(2*D1628+D1631)/3</f>
        <v>70.84333333333335</v>
      </c>
      <c r="E1629" s="7">
        <v>198.3</v>
      </c>
      <c r="F1629" s="7">
        <f t="shared" si="127"/>
        <v>2006.041666666544</v>
      </c>
      <c r="G1629" s="7">
        <v>4.42</v>
      </c>
      <c r="H1629" s="7">
        <f t="shared" si="124"/>
        <v>1521.4372099848713</v>
      </c>
      <c r="I1629" s="7">
        <f t="shared" si="125"/>
        <v>26.663492586989406</v>
      </c>
      <c r="J1629" s="7">
        <f t="shared" si="126"/>
        <v>84.28963378719114</v>
      </c>
      <c r="K1629" s="7">
        <f t="shared" si="123"/>
        <v>26.459271319196326</v>
      </c>
    </row>
    <row r="1630" spans="1:11" ht="12.75">
      <c r="A1630" s="2">
        <v>2006.02</v>
      </c>
      <c r="B1630" s="7">
        <v>1276.65</v>
      </c>
      <c r="C1630" s="7">
        <f>C1628/3+C1631*2/3</f>
        <v>22.6</v>
      </c>
      <c r="D1630" s="8">
        <f>(D1628+2*D1631)/3</f>
        <v>71.75666666666667</v>
      </c>
      <c r="E1630" s="7">
        <v>198.7</v>
      </c>
      <c r="F1630" s="7">
        <f t="shared" si="127"/>
        <v>2006.1249999998772</v>
      </c>
      <c r="G1630" s="7">
        <v>4.57</v>
      </c>
      <c r="H1630" s="7">
        <f t="shared" si="124"/>
        <v>1515.9046185203827</v>
      </c>
      <c r="I1630" s="7">
        <f t="shared" si="125"/>
        <v>26.835424257674887</v>
      </c>
      <c r="J1630" s="7">
        <f t="shared" si="126"/>
        <v>85.2044510317061</v>
      </c>
      <c r="K1630" s="7">
        <f t="shared" si="123"/>
        <v>26.24001482708416</v>
      </c>
    </row>
    <row r="1631" spans="1:11" ht="12.75">
      <c r="A1631" s="2">
        <v>2006.03</v>
      </c>
      <c r="B1631" s="7">
        <v>1293.74</v>
      </c>
      <c r="C1631" s="7">
        <v>22.79</v>
      </c>
      <c r="D1631" s="7">
        <v>72.67</v>
      </c>
      <c r="E1631" s="7">
        <v>199.8</v>
      </c>
      <c r="F1631" s="7">
        <f t="shared" si="127"/>
        <v>2006.2083333332105</v>
      </c>
      <c r="G1631" s="7">
        <v>4.72</v>
      </c>
      <c r="H1631" s="7">
        <f t="shared" si="124"/>
        <v>1527.7398804804805</v>
      </c>
      <c r="I1631" s="7">
        <f t="shared" si="125"/>
        <v>26.912047147147142</v>
      </c>
      <c r="J1631" s="7">
        <f t="shared" si="126"/>
        <v>85.81388618618618</v>
      </c>
      <c r="K1631" s="7">
        <f t="shared" si="123"/>
        <v>26.318095823640906</v>
      </c>
    </row>
    <row r="1632" spans="1:11" ht="12.75">
      <c r="A1632" s="2">
        <v>2006.04</v>
      </c>
      <c r="B1632" s="7">
        <v>1302.17</v>
      </c>
      <c r="C1632" s="7">
        <f>C1631*2/3+C1634/3</f>
        <v>23.006666666666668</v>
      </c>
      <c r="D1632" s="8">
        <f>(2*D1631+D1634)/3</f>
        <v>73.27666666666666</v>
      </c>
      <c r="E1632" s="7">
        <v>201.5</v>
      </c>
      <c r="F1632" s="7">
        <f t="shared" si="127"/>
        <v>2006.2916666665437</v>
      </c>
      <c r="G1632" s="7">
        <v>4.99</v>
      </c>
      <c r="H1632" s="7">
        <f t="shared" si="124"/>
        <v>1524.7215159305213</v>
      </c>
      <c r="I1632" s="7">
        <f t="shared" si="125"/>
        <v>26.938694392059553</v>
      </c>
      <c r="J1632" s="7">
        <f t="shared" si="126"/>
        <v>85.80024903225804</v>
      </c>
      <c r="K1632" s="7">
        <f t="shared" si="123"/>
        <v>26.137653112546612</v>
      </c>
    </row>
    <row r="1633" spans="1:11" ht="12.75">
      <c r="A1633" s="2">
        <v>2006.05</v>
      </c>
      <c r="B1633" s="7">
        <v>1290.01</v>
      </c>
      <c r="C1633" s="7">
        <f>C1631/3+C1634*2/3</f>
        <v>23.223333333333333</v>
      </c>
      <c r="D1633" s="8">
        <f>(D1631+2*D1634)/3</f>
        <v>73.88333333333333</v>
      </c>
      <c r="E1633" s="7">
        <v>202.5</v>
      </c>
      <c r="F1633" s="7">
        <f t="shared" si="127"/>
        <v>2006.374999999877</v>
      </c>
      <c r="G1633" s="5">
        <v>5.11</v>
      </c>
      <c r="H1633" s="7">
        <f t="shared" si="124"/>
        <v>1503.0240957037038</v>
      </c>
      <c r="I1633" s="7">
        <f t="shared" si="125"/>
        <v>27.058107753086418</v>
      </c>
      <c r="J1633" s="7">
        <f t="shared" si="126"/>
        <v>86.08338716049381</v>
      </c>
      <c r="K1633" s="7">
        <f t="shared" si="123"/>
        <v>25.64124137220465</v>
      </c>
    </row>
    <row r="1634" spans="1:11" ht="12.75">
      <c r="A1634" s="2">
        <v>2006.06</v>
      </c>
      <c r="B1634" s="7">
        <v>1253.17</v>
      </c>
      <c r="C1634" s="7">
        <v>23.44</v>
      </c>
      <c r="D1634" s="7">
        <v>74.49</v>
      </c>
      <c r="E1634" s="7">
        <v>202.9</v>
      </c>
      <c r="F1634" s="7">
        <f t="shared" si="127"/>
        <v>2006.4583333332102</v>
      </c>
      <c r="G1634" s="5">
        <v>5.11</v>
      </c>
      <c r="H1634" s="7">
        <f t="shared" si="124"/>
        <v>1457.2223926071956</v>
      </c>
      <c r="I1634" s="7">
        <f t="shared" si="125"/>
        <v>27.256711286347954</v>
      </c>
      <c r="J1634" s="7">
        <f t="shared" si="126"/>
        <v>86.61913070478067</v>
      </c>
      <c r="K1634" s="7">
        <f t="shared" si="123"/>
        <v>24.740556614648533</v>
      </c>
    </row>
    <row r="1635" spans="1:11" ht="12.75">
      <c r="A1635" s="2">
        <v>2006.07</v>
      </c>
      <c r="B1635" s="7">
        <v>1260.24</v>
      </c>
      <c r="C1635" s="7">
        <f>C1634*2/3+C1637/3</f>
        <v>23.66</v>
      </c>
      <c r="D1635" s="8">
        <f>(2*D1634+D1637)/3</f>
        <v>75.85</v>
      </c>
      <c r="E1635" s="7">
        <v>203.5</v>
      </c>
      <c r="F1635" s="7">
        <f t="shared" si="127"/>
        <v>2006.5416666665435</v>
      </c>
      <c r="G1635" s="5">
        <v>5.09</v>
      </c>
      <c r="H1635" s="7">
        <f t="shared" si="124"/>
        <v>1461.1228752825552</v>
      </c>
      <c r="I1635" s="7">
        <f t="shared" si="125"/>
        <v>27.431415626535625</v>
      </c>
      <c r="J1635" s="7">
        <f t="shared" si="126"/>
        <v>87.94052727272725</v>
      </c>
      <c r="K1635" s="7">
        <f t="shared" si="123"/>
        <v>24.687823581116568</v>
      </c>
    </row>
    <row r="1636" spans="1:11" ht="12.75">
      <c r="A1636" s="2">
        <v>2006.08</v>
      </c>
      <c r="B1636" s="7">
        <v>1287.15</v>
      </c>
      <c r="C1636" s="7">
        <f>C1634/3+C1637*2/3</f>
        <v>23.88</v>
      </c>
      <c r="D1636" s="8">
        <f>(D1634+2*D1637)/3</f>
        <v>77.21</v>
      </c>
      <c r="E1636" s="7">
        <v>203.9</v>
      </c>
      <c r="F1636" s="7">
        <f t="shared" si="127"/>
        <v>2006.6249999998768</v>
      </c>
      <c r="G1636" s="5">
        <v>4.88</v>
      </c>
      <c r="H1636" s="7">
        <f t="shared" si="124"/>
        <v>1489.3947851888179</v>
      </c>
      <c r="I1636" s="7">
        <f t="shared" si="125"/>
        <v>27.632169887199606</v>
      </c>
      <c r="J1636" s="7">
        <f t="shared" si="126"/>
        <v>89.3417017165277</v>
      </c>
      <c r="K1636" s="7">
        <f t="shared" si="123"/>
        <v>25.04234617944698</v>
      </c>
    </row>
    <row r="1637" spans="1:11" ht="12.75">
      <c r="A1637" s="2">
        <v>2006.09</v>
      </c>
      <c r="B1637" s="7">
        <v>1317.74</v>
      </c>
      <c r="C1637" s="7">
        <v>24.1</v>
      </c>
      <c r="D1637" s="7">
        <v>78.57</v>
      </c>
      <c r="E1637" s="7">
        <v>202.9</v>
      </c>
      <c r="F1637" s="7">
        <f t="shared" si="127"/>
        <v>2006.70833333321</v>
      </c>
      <c r="G1637" s="5">
        <v>4.72</v>
      </c>
      <c r="H1637" s="7">
        <f t="shared" si="124"/>
        <v>1532.3062598324298</v>
      </c>
      <c r="I1637" s="7">
        <f t="shared" si="125"/>
        <v>28.024178413011334</v>
      </c>
      <c r="J1637" s="7">
        <f t="shared" si="126"/>
        <v>91.36347294233612</v>
      </c>
      <c r="K1637" s="7">
        <f t="shared" si="123"/>
        <v>25.63494131966622</v>
      </c>
    </row>
    <row r="1638" spans="1:11" ht="12.75">
      <c r="A1638" s="2">
        <v>2006.1</v>
      </c>
      <c r="B1638" s="7">
        <v>1363.38</v>
      </c>
      <c r="C1638" s="7">
        <f>C1637*2/3+C1640/3</f>
        <v>24.36</v>
      </c>
      <c r="D1638" s="7">
        <f>D1637*2/3+D1640/3</f>
        <v>79.55</v>
      </c>
      <c r="E1638" s="7">
        <v>201.8</v>
      </c>
      <c r="F1638" s="7">
        <f t="shared" si="127"/>
        <v>2006.7916666665433</v>
      </c>
      <c r="G1638" s="5">
        <v>4.73</v>
      </c>
      <c r="H1638" s="7">
        <f t="shared" si="124"/>
        <v>1594.0195760158572</v>
      </c>
      <c r="I1638" s="7">
        <f t="shared" si="125"/>
        <v>28.48092011892963</v>
      </c>
      <c r="J1638" s="7">
        <f t="shared" si="126"/>
        <v>93.00727403369672</v>
      </c>
      <c r="K1638" s="7">
        <f t="shared" si="123"/>
        <v>26.52855359341839</v>
      </c>
    </row>
    <row r="1639" spans="1:11" ht="12.75">
      <c r="A1639" s="2">
        <v>2006.11</v>
      </c>
      <c r="B1639" s="7">
        <v>1388.64</v>
      </c>
      <c r="C1639" s="7">
        <f>C1637/3+C1640*2/3</f>
        <v>24.619999999999997</v>
      </c>
      <c r="D1639" s="7">
        <f>D1637/3+D1640*2/3</f>
        <v>80.53</v>
      </c>
      <c r="E1639" s="7">
        <v>201.5</v>
      </c>
      <c r="F1639" s="7">
        <f t="shared" si="127"/>
        <v>2006.8749999998765</v>
      </c>
      <c r="G1639" s="5">
        <v>4.6</v>
      </c>
      <c r="H1639" s="7">
        <f t="shared" si="124"/>
        <v>1625.9699469975187</v>
      </c>
      <c r="I1639" s="7">
        <f t="shared" si="125"/>
        <v>28.827759602977665</v>
      </c>
      <c r="J1639" s="7">
        <f t="shared" si="126"/>
        <v>94.29323642679901</v>
      </c>
      <c r="K1639" s="7">
        <f t="shared" si="123"/>
        <v>26.918444632127017</v>
      </c>
    </row>
    <row r="1640" spans="1:11" ht="12.75">
      <c r="A1640" s="2">
        <v>2006.12</v>
      </c>
      <c r="B1640" s="7">
        <v>1416.42</v>
      </c>
      <c r="C1640" s="7">
        <v>24.88</v>
      </c>
      <c r="D1640" s="7">
        <v>81.51</v>
      </c>
      <c r="E1640" s="7">
        <v>201.8</v>
      </c>
      <c r="F1640" s="7">
        <f t="shared" si="127"/>
        <v>2006.9583333332098</v>
      </c>
      <c r="G1640" s="5">
        <v>4.56</v>
      </c>
      <c r="H1640" s="7">
        <f t="shared" si="124"/>
        <v>1656.0322198216056</v>
      </c>
      <c r="I1640" s="7">
        <f t="shared" si="125"/>
        <v>29.088887215064418</v>
      </c>
      <c r="J1640" s="7">
        <f t="shared" si="126"/>
        <v>95.29884231912786</v>
      </c>
      <c r="K1640" s="7">
        <f t="shared" si="123"/>
        <v>27.273038665477</v>
      </c>
    </row>
    <row r="1641" spans="1:11" ht="12.75">
      <c r="A1641" s="2">
        <v>2007.01</v>
      </c>
      <c r="B1641" s="7">
        <v>1424.16</v>
      </c>
      <c r="C1641" s="7">
        <f>C1640*2/3+C1643/3</f>
        <v>25.083333333333332</v>
      </c>
      <c r="D1641" s="7">
        <f>D1640*2/3+D1643/3</f>
        <v>82.05666666666667</v>
      </c>
      <c r="E1641" s="6">
        <v>202.416</v>
      </c>
      <c r="F1641" s="7">
        <f t="shared" si="127"/>
        <v>2007.041666666543</v>
      </c>
      <c r="G1641" s="5">
        <v>4.76</v>
      </c>
      <c r="H1641" s="7">
        <f t="shared" si="124"/>
        <v>1660.0143372065452</v>
      </c>
      <c r="I1641" s="7">
        <f t="shared" si="125"/>
        <v>29.237370069559713</v>
      </c>
      <c r="J1641" s="7">
        <f t="shared" si="126"/>
        <v>95.64602511659157</v>
      </c>
      <c r="K1641" s="7">
        <f t="shared" si="123"/>
        <v>27.19796163835151</v>
      </c>
    </row>
    <row r="1642" spans="1:11" ht="12.75">
      <c r="A1642" s="2">
        <v>2007.02</v>
      </c>
      <c r="B1642" s="7">
        <v>1444.8</v>
      </c>
      <c r="C1642" s="7">
        <f>C1640/3+C1643*2/3</f>
        <v>25.286666666666665</v>
      </c>
      <c r="D1642" s="7">
        <f>D1640/3+D1643*2/3</f>
        <v>82.60333333333334</v>
      </c>
      <c r="E1642" s="6">
        <v>203.499</v>
      </c>
      <c r="F1642" s="7">
        <f t="shared" si="127"/>
        <v>2007.1249999998763</v>
      </c>
      <c r="G1642" s="5">
        <v>4.72</v>
      </c>
      <c r="H1642" s="7">
        <f t="shared" si="124"/>
        <v>1675.1100614745035</v>
      </c>
      <c r="I1642" s="7">
        <f t="shared" si="125"/>
        <v>29.31751782564042</v>
      </c>
      <c r="J1642" s="7">
        <f t="shared" si="126"/>
        <v>95.7708158762451</v>
      </c>
      <c r="K1642" s="7">
        <f t="shared" si="123"/>
        <v>27.30561743433473</v>
      </c>
    </row>
    <row r="1643" spans="1:11" ht="12.75">
      <c r="A1643" s="2">
        <v>2007.03</v>
      </c>
      <c r="B1643" s="7">
        <v>1406.95</v>
      </c>
      <c r="C1643" s="7">
        <v>25.49</v>
      </c>
      <c r="D1643" s="7">
        <v>83.15</v>
      </c>
      <c r="E1643" s="6">
        <v>205.352</v>
      </c>
      <c r="F1643" s="7">
        <f t="shared" si="127"/>
        <v>2007.2083333332096</v>
      </c>
      <c r="G1643" s="5">
        <v>4.56</v>
      </c>
      <c r="H1643" s="7">
        <f t="shared" si="124"/>
        <v>1616.5071150999258</v>
      </c>
      <c r="I1643" s="7">
        <f t="shared" si="125"/>
        <v>29.286588978923987</v>
      </c>
      <c r="J1643" s="7">
        <f t="shared" si="126"/>
        <v>95.53471453893802</v>
      </c>
      <c r="K1643" s="7">
        <f t="shared" si="123"/>
        <v>26.218468331767614</v>
      </c>
    </row>
    <row r="1644" spans="1:11" ht="12.75">
      <c r="A1644" s="2">
        <v>2007.04</v>
      </c>
      <c r="B1644" s="7">
        <v>1463.64</v>
      </c>
      <c r="C1644" s="7">
        <f>C1643*2/3+C1646/3</f>
        <v>25.71666666666667</v>
      </c>
      <c r="D1644" s="7">
        <f>D1643*2/3+D1646/3</f>
        <v>83.74000000000001</v>
      </c>
      <c r="E1644" s="6">
        <v>206.686</v>
      </c>
      <c r="F1644" s="7">
        <f t="shared" si="127"/>
        <v>2007.2916666665428</v>
      </c>
      <c r="G1644" s="5">
        <v>4.69</v>
      </c>
      <c r="H1644" s="7">
        <f t="shared" si="124"/>
        <v>1670.7870601782413</v>
      </c>
      <c r="I1644" s="7">
        <f t="shared" si="125"/>
        <v>29.356312957820077</v>
      </c>
      <c r="J1644" s="7">
        <f t="shared" si="126"/>
        <v>95.59161297814076</v>
      </c>
      <c r="K1644" s="7">
        <f t="shared" si="123"/>
        <v>26.96691602492287</v>
      </c>
    </row>
    <row r="1645" spans="1:11" ht="12.75">
      <c r="A1645" s="2">
        <v>2007.05</v>
      </c>
      <c r="B1645" s="7">
        <v>1511.14</v>
      </c>
      <c r="C1645" s="7">
        <f>C1643/3+C1646*2/3</f>
        <v>25.943333333333335</v>
      </c>
      <c r="D1645" s="7">
        <f>D1643/3+D1646*2/3</f>
        <v>84.33000000000001</v>
      </c>
      <c r="E1645" s="6">
        <v>207.949</v>
      </c>
      <c r="F1645" s="7">
        <f t="shared" si="127"/>
        <v>2007.374999999876</v>
      </c>
      <c r="G1645" s="5">
        <v>4.75</v>
      </c>
      <c r="H1645" s="7">
        <f t="shared" si="124"/>
        <v>1714.532646562378</v>
      </c>
      <c r="I1645" s="7">
        <f t="shared" si="125"/>
        <v>29.435189301222895</v>
      </c>
      <c r="J1645" s="7">
        <f t="shared" si="126"/>
        <v>95.68043866524965</v>
      </c>
      <c r="K1645" s="10">
        <f t="shared" si="123"/>
        <v>27.53898602633065</v>
      </c>
    </row>
    <row r="1646" spans="1:11" ht="12.75">
      <c r="A1646" s="2">
        <v>2007.06</v>
      </c>
      <c r="B1646" s="7">
        <v>1514.19</v>
      </c>
      <c r="C1646" s="7">
        <v>26.17</v>
      </c>
      <c r="D1646" s="7">
        <v>84.92</v>
      </c>
      <c r="E1646" s="6">
        <v>208.352</v>
      </c>
      <c r="F1646" s="7">
        <f t="shared" si="127"/>
        <v>2007.4583333332093</v>
      </c>
      <c r="G1646" s="5">
        <v>5.1</v>
      </c>
      <c r="H1646" s="7">
        <f t="shared" si="124"/>
        <v>1714.6701746083552</v>
      </c>
      <c r="I1646" s="7">
        <f t="shared" si="125"/>
        <v>29.634932518046384</v>
      </c>
      <c r="J1646" s="7">
        <f t="shared" si="126"/>
        <v>96.16348755951466</v>
      </c>
      <c r="K1646" s="10">
        <f t="shared" si="123"/>
        <v>27.408848700991015</v>
      </c>
    </row>
    <row r="1647" spans="1:11" ht="12.75">
      <c r="A1647" s="2">
        <v>2007.07</v>
      </c>
      <c r="B1647" s="9">
        <v>1520.71</v>
      </c>
      <c r="C1647" s="7">
        <f>C1646*2/3+C1649/3</f>
        <v>26.436666666666667</v>
      </c>
      <c r="D1647" s="7">
        <f>D1646*2/3+D1649/3</f>
        <v>82.81333333333333</v>
      </c>
      <c r="E1647" s="6">
        <v>208.299</v>
      </c>
      <c r="F1647" s="7">
        <f t="shared" si="127"/>
        <v>2007.5416666665426</v>
      </c>
      <c r="G1647" s="5">
        <v>5</v>
      </c>
      <c r="H1647" s="7">
        <f t="shared" si="124"/>
        <v>1722.491591318249</v>
      </c>
      <c r="I1647" s="7">
        <f t="shared" si="125"/>
        <v>29.944523305440732</v>
      </c>
      <c r="J1647" s="7">
        <f t="shared" si="126"/>
        <v>93.8017572816</v>
      </c>
      <c r="K1647" s="10">
        <f t="shared" si="123"/>
        <v>27.400722446243645</v>
      </c>
    </row>
    <row r="1648" spans="1:11" ht="12.75">
      <c r="A1648" s="2">
        <v>2007.08</v>
      </c>
      <c r="B1648" s="7">
        <v>1454.62</v>
      </c>
      <c r="C1648" s="7">
        <f>C1646/3+C1649*2/3</f>
        <v>26.703333333333333</v>
      </c>
      <c r="D1648" s="7">
        <f>D1646/3+D1649*2/3</f>
        <v>80.70666666666666</v>
      </c>
      <c r="E1648" s="6">
        <v>207.917</v>
      </c>
      <c r="F1648" s="7">
        <f t="shared" si="127"/>
        <v>2007.6249999998759</v>
      </c>
      <c r="G1648" s="5">
        <v>4.67</v>
      </c>
      <c r="H1648" s="7">
        <f t="shared" si="124"/>
        <v>1650.6593186704306</v>
      </c>
      <c r="I1648" s="7">
        <f t="shared" si="125"/>
        <v>30.30214489435688</v>
      </c>
      <c r="J1648" s="7">
        <f t="shared" si="126"/>
        <v>91.5835141907588</v>
      </c>
      <c r="K1648" s="10">
        <f t="shared" si="123"/>
        <v>26.13971276583722</v>
      </c>
    </row>
    <row r="1649" spans="1:11" ht="12.75">
      <c r="A1649" s="2">
        <v>2007.09</v>
      </c>
      <c r="B1649" s="7">
        <v>1497.12</v>
      </c>
      <c r="C1649" s="7">
        <v>26.97</v>
      </c>
      <c r="D1649" s="7">
        <v>78.6</v>
      </c>
      <c r="E1649" s="6">
        <v>208.49</v>
      </c>
      <c r="F1649" s="7">
        <f t="shared" si="127"/>
        <v>2007.708333333209</v>
      </c>
      <c r="G1649" s="5">
        <v>4.52</v>
      </c>
      <c r="H1649" s="7">
        <f t="shared" si="124"/>
        <v>1694.2179411962202</v>
      </c>
      <c r="I1649" s="7">
        <f t="shared" si="125"/>
        <v>30.52063820806753</v>
      </c>
      <c r="J1649" s="7">
        <f t="shared" si="126"/>
        <v>88.94779989447933</v>
      </c>
      <c r="K1649" s="10">
        <f t="shared" si="123"/>
        <v>26.716690536910168</v>
      </c>
    </row>
    <row r="1650" spans="1:11" ht="12.75">
      <c r="A1650" s="2">
        <v>2007.1</v>
      </c>
      <c r="B1650" s="7">
        <v>1539.66</v>
      </c>
      <c r="C1650" s="7">
        <f>C1649*2/3+C1652/3</f>
        <v>27.223333333333336</v>
      </c>
      <c r="D1650" s="7">
        <f>D1649*2/3+D1652/3</f>
        <v>74.46000000000001</v>
      </c>
      <c r="E1650" s="2">
        <v>208.936</v>
      </c>
      <c r="F1650" s="7">
        <f t="shared" si="127"/>
        <v>2007.7916666665424</v>
      </c>
      <c r="G1650" s="5">
        <v>4.53</v>
      </c>
      <c r="H1650" s="7">
        <f t="shared" si="124"/>
        <v>1738.6391099666882</v>
      </c>
      <c r="I1650" s="7">
        <f t="shared" si="125"/>
        <v>30.741561147911323</v>
      </c>
      <c r="J1650" s="7">
        <f t="shared" si="126"/>
        <v>84.08289370907838</v>
      </c>
      <c r="K1650" s="10">
        <f t="shared" si="123"/>
        <v>27.311429808570384</v>
      </c>
    </row>
    <row r="1651" spans="1:11" ht="12.75">
      <c r="A1651" s="2">
        <v>2007.11</v>
      </c>
      <c r="B1651" s="7">
        <v>1463.39</v>
      </c>
      <c r="C1651" s="7">
        <f>C1649/3+C1652*2/3</f>
        <v>27.476666666666667</v>
      </c>
      <c r="D1651" s="7">
        <f>D1649/3+D1652*2/3</f>
        <v>70.32000000000001</v>
      </c>
      <c r="E1651" s="2">
        <v>210.177</v>
      </c>
      <c r="F1651" s="7">
        <f t="shared" si="127"/>
        <v>2007.8749999998756</v>
      </c>
      <c r="G1651" s="5">
        <v>4.15</v>
      </c>
      <c r="H1651" s="7">
        <f t="shared" si="124"/>
        <v>1642.7549628170543</v>
      </c>
      <c r="I1651" s="7">
        <f t="shared" si="125"/>
        <v>30.844430075602947</v>
      </c>
      <c r="J1651" s="7">
        <f t="shared" si="126"/>
        <v>78.93899027962146</v>
      </c>
      <c r="K1651" s="10">
        <f t="shared" si="123"/>
        <v>25.720400819964055</v>
      </c>
    </row>
    <row r="1652" spans="1:11" ht="12.75">
      <c r="A1652" s="2">
        <v>2007.12</v>
      </c>
      <c r="B1652" s="7">
        <v>1479.22</v>
      </c>
      <c r="C1652" s="7">
        <v>27.73</v>
      </c>
      <c r="D1652" s="7">
        <v>66.18</v>
      </c>
      <c r="E1652" s="2">
        <v>210.036</v>
      </c>
      <c r="F1652" s="7">
        <f t="shared" si="127"/>
        <v>2007.9583333332089</v>
      </c>
      <c r="G1652" s="5">
        <v>4.1</v>
      </c>
      <c r="H1652" s="7">
        <f t="shared" si="124"/>
        <v>1661.639949151574</v>
      </c>
      <c r="I1652" s="7">
        <f t="shared" si="125"/>
        <v>31.149711192367022</v>
      </c>
      <c r="J1652" s="7">
        <f t="shared" si="126"/>
        <v>74.34143118322574</v>
      </c>
      <c r="K1652" s="10">
        <f t="shared" si="123"/>
        <v>25.946804431226944</v>
      </c>
    </row>
    <row r="1653" spans="1:11" ht="12.75">
      <c r="A1653" s="2">
        <v>2008.01</v>
      </c>
      <c r="B1653" s="7">
        <v>1378.76</v>
      </c>
      <c r="C1653" s="7">
        <f>C1652*2/3+C1655/3</f>
        <v>27.92</v>
      </c>
      <c r="D1653" s="7">
        <f>D1652*2/3+D1655/3</f>
        <v>64.25</v>
      </c>
      <c r="E1653" s="2">
        <v>211.08</v>
      </c>
      <c r="F1653" s="7">
        <f t="shared" si="127"/>
        <v>2008.0416666665421</v>
      </c>
      <c r="G1653" s="7">
        <v>3.74</v>
      </c>
      <c r="H1653" s="7">
        <f t="shared" si="124"/>
        <v>1541.1307413303011</v>
      </c>
      <c r="I1653" s="7">
        <f t="shared" si="125"/>
        <v>31.208020466173963</v>
      </c>
      <c r="J1653" s="7">
        <f t="shared" si="126"/>
        <v>71.81645110858442</v>
      </c>
      <c r="K1653" s="10">
        <f t="shared" si="123"/>
        <v>24.014277487238633</v>
      </c>
    </row>
    <row r="1654" spans="1:11" ht="12.75">
      <c r="A1654" s="2">
        <v>2008.02</v>
      </c>
      <c r="B1654" s="2">
        <v>1354.87</v>
      </c>
      <c r="C1654" s="7">
        <f>C1652/3+C1655*2/3</f>
        <v>28.11</v>
      </c>
      <c r="D1654" s="7">
        <f>D1652/3+D1655*2/3</f>
        <v>62.32</v>
      </c>
      <c r="E1654" s="2">
        <v>211.693</v>
      </c>
      <c r="F1654" s="7">
        <f t="shared" si="127"/>
        <v>2008.1249999998754</v>
      </c>
      <c r="G1654" s="5">
        <v>3.74</v>
      </c>
      <c r="H1654" s="7">
        <f t="shared" si="124"/>
        <v>1510.0419856112387</v>
      </c>
      <c r="I1654" s="7">
        <f t="shared" si="125"/>
        <v>31.329411836952566</v>
      </c>
      <c r="J1654" s="7">
        <f t="shared" si="126"/>
        <v>69.45745093130145</v>
      </c>
      <c r="K1654" s="10">
        <f t="shared" si="123"/>
        <v>23.487413714232723</v>
      </c>
    </row>
    <row r="1655" spans="1:11" ht="12.75">
      <c r="A1655" s="2">
        <v>2008.03</v>
      </c>
      <c r="B1655" s="2">
        <v>1316.94</v>
      </c>
      <c r="C1655" s="2">
        <v>28.3</v>
      </c>
      <c r="D1655" s="2">
        <v>60.39</v>
      </c>
      <c r="E1655" s="2">
        <v>213.528</v>
      </c>
      <c r="F1655" s="7">
        <f t="shared" si="127"/>
        <v>2008.2083333332087</v>
      </c>
      <c r="G1655" s="5">
        <v>3.51</v>
      </c>
      <c r="H1655" s="7">
        <f t="shared" si="124"/>
        <v>1455.1543110037094</v>
      </c>
      <c r="I1655" s="7">
        <f t="shared" si="125"/>
        <v>31.270116331347648</v>
      </c>
      <c r="J1655" s="7">
        <f t="shared" si="126"/>
        <v>66.72799735866022</v>
      </c>
      <c r="K1655" s="10">
        <f t="shared" si="123"/>
        <v>22.59926946737603</v>
      </c>
    </row>
    <row r="1656" spans="1:11" ht="12.75">
      <c r="A1656" s="2">
        <v>2008.04</v>
      </c>
      <c r="B1656" s="2">
        <v>1370.47</v>
      </c>
      <c r="C1656" s="7">
        <f>C1655*2/3+C1658/3</f>
        <v>28.436666666666667</v>
      </c>
      <c r="D1656" s="7">
        <f>D1655*2/3+D1658/3</f>
        <v>57.383333333333326</v>
      </c>
      <c r="E1656" s="2">
        <v>214.823</v>
      </c>
      <c r="F1656" s="7">
        <f t="shared" si="127"/>
        <v>2008.291666666542</v>
      </c>
      <c r="G1656" s="5">
        <v>3.68</v>
      </c>
      <c r="H1656" s="7">
        <f t="shared" si="124"/>
        <v>1505.1737982432048</v>
      </c>
      <c r="I1656" s="7">
        <f t="shared" si="125"/>
        <v>31.23171289852576</v>
      </c>
      <c r="J1656" s="7">
        <f t="shared" si="126"/>
        <v>63.023553809415176</v>
      </c>
      <c r="K1656" s="10">
        <f t="shared" si="123"/>
        <v>23.34825861237892</v>
      </c>
    </row>
    <row r="1657" spans="1:11" ht="12.75">
      <c r="A1657" s="2">
        <v>2008.05</v>
      </c>
      <c r="B1657" s="2">
        <v>1403.22</v>
      </c>
      <c r="C1657" s="7">
        <f>C1655/3+C1658*2/3</f>
        <v>28.573333333333334</v>
      </c>
      <c r="D1657" s="7">
        <f>D1655/3+D1658*2/3</f>
        <v>54.376666666666665</v>
      </c>
      <c r="E1657" s="2">
        <v>216.632</v>
      </c>
      <c r="F1657" s="7">
        <f t="shared" si="127"/>
        <v>2008.3749999998752</v>
      </c>
      <c r="G1657" s="5">
        <v>3.88</v>
      </c>
      <c r="H1657" s="7">
        <f t="shared" si="124"/>
        <v>1528.2733869419105</v>
      </c>
      <c r="I1657" s="7">
        <f t="shared" si="125"/>
        <v>31.11975663798515</v>
      </c>
      <c r="J1657" s="7">
        <f t="shared" si="126"/>
        <v>59.222653993869784</v>
      </c>
      <c r="K1657" s="10">
        <f t="shared" si="123"/>
        <v>23.68854267743628</v>
      </c>
    </row>
    <row r="1658" spans="1:11" ht="12.75">
      <c r="A1658" s="2">
        <v>2008.06</v>
      </c>
      <c r="B1658" s="2">
        <v>1341.25</v>
      </c>
      <c r="C1658" s="2">
        <v>28.71</v>
      </c>
      <c r="D1658" s="2">
        <v>51.37</v>
      </c>
      <c r="E1658" s="2">
        <v>218.815</v>
      </c>
      <c r="F1658" s="7">
        <f t="shared" si="127"/>
        <v>2008.4583333332084</v>
      </c>
      <c r="G1658" s="5">
        <v>4.1</v>
      </c>
      <c r="H1658" s="7">
        <f t="shared" si="124"/>
        <v>1446.2072641272307</v>
      </c>
      <c r="I1658" s="7">
        <f t="shared" si="125"/>
        <v>30.956652788885588</v>
      </c>
      <c r="J1658" s="7">
        <f t="shared" si="126"/>
        <v>55.38987299773781</v>
      </c>
      <c r="K1658" s="10">
        <f t="shared" si="123"/>
        <v>22.409351777208233</v>
      </c>
    </row>
    <row r="1659" spans="1:11" ht="12.75">
      <c r="A1659" s="2">
        <v>2008.07</v>
      </c>
      <c r="B1659" s="2">
        <v>1257.33</v>
      </c>
      <c r="C1659" s="7">
        <f>C1658*2/3+C1661/3</f>
        <v>28.756666666666668</v>
      </c>
      <c r="D1659" s="7">
        <f>D1658*2/3+D1661/3</f>
        <v>49.56333333333333</v>
      </c>
      <c r="E1659" s="2">
        <v>219.964</v>
      </c>
      <c r="F1659" s="7">
        <f t="shared" si="127"/>
        <v>2008.5416666665417</v>
      </c>
      <c r="G1659" s="5">
        <v>4.01</v>
      </c>
      <c r="H1659" s="7">
        <f t="shared" si="124"/>
        <v>1348.6385296684912</v>
      </c>
      <c r="I1659" s="7">
        <f t="shared" si="125"/>
        <v>30.845003818806717</v>
      </c>
      <c r="J1659" s="7">
        <f t="shared" si="126"/>
        <v>53.16267089160044</v>
      </c>
      <c r="K1659" s="10">
        <f t="shared" si="123"/>
        <v>20.900246967426757</v>
      </c>
    </row>
    <row r="1660" spans="1:11" ht="12.75">
      <c r="A1660" s="2">
        <v>2008.08</v>
      </c>
      <c r="B1660" s="2">
        <v>1281.47</v>
      </c>
      <c r="C1660" s="7">
        <f>C1658/3+C1661*2/3</f>
        <v>28.803333333333335</v>
      </c>
      <c r="D1660" s="7">
        <f>D1658/3+D1661*2/3</f>
        <v>47.75666666666667</v>
      </c>
      <c r="E1660" s="2">
        <v>219.086</v>
      </c>
      <c r="F1660" s="7">
        <f t="shared" si="127"/>
        <v>2008.624999999875</v>
      </c>
      <c r="G1660" s="5">
        <v>3.89</v>
      </c>
      <c r="H1660" s="7">
        <f t="shared" si="124"/>
        <v>1380.0401160274957</v>
      </c>
      <c r="I1660" s="7">
        <f t="shared" si="125"/>
        <v>31.018873227864855</v>
      </c>
      <c r="J1660" s="7">
        <f t="shared" si="126"/>
        <v>51.43008873227864</v>
      </c>
      <c r="K1660" s="10">
        <f t="shared" si="123"/>
        <v>21.394490754583934</v>
      </c>
    </row>
    <row r="1661" spans="1:11" ht="12.75">
      <c r="A1661" s="2">
        <v>2008.09</v>
      </c>
      <c r="B1661" s="2">
        <v>1216.95</v>
      </c>
      <c r="C1661" s="2">
        <v>28.85</v>
      </c>
      <c r="D1661" s="2">
        <f>45.95</f>
        <v>45.95</v>
      </c>
      <c r="E1661" s="2">
        <v>218.783</v>
      </c>
      <c r="F1661" s="7">
        <f t="shared" si="127"/>
        <v>2008.7083333332082</v>
      </c>
      <c r="G1661" s="5">
        <v>3.69</v>
      </c>
      <c r="H1661" s="7">
        <f t="shared" si="124"/>
        <v>1312.372300864327</v>
      </c>
      <c r="I1661" s="7">
        <f t="shared" si="125"/>
        <v>31.11215816585384</v>
      </c>
      <c r="J1661" s="7">
        <f t="shared" si="126"/>
        <v>49.55298674942752</v>
      </c>
      <c r="K1661" s="10">
        <f t="shared" si="123"/>
        <v>20.355949782986613</v>
      </c>
    </row>
    <row r="1662" spans="1:11" ht="12.75">
      <c r="A1662" s="2">
        <v>2008.1</v>
      </c>
      <c r="B1662" s="2">
        <v>968.8</v>
      </c>
      <c r="C1662" s="7">
        <f>C1661*2/3+C1664/3</f>
        <v>28.696666666666665</v>
      </c>
      <c r="D1662" s="7">
        <f>D1661*2/3+D1664/3</f>
        <v>35.593333333333334</v>
      </c>
      <c r="E1662" s="2">
        <v>216.573</v>
      </c>
      <c r="F1662" s="7">
        <f t="shared" si="127"/>
        <v>2008.7916666665415</v>
      </c>
      <c r="G1662" s="2">
        <v>3.81</v>
      </c>
      <c r="H1662" s="7">
        <f t="shared" si="124"/>
        <v>1055.4258120818383</v>
      </c>
      <c r="I1662" s="7">
        <f t="shared" si="125"/>
        <v>31.262595706759377</v>
      </c>
      <c r="J1662" s="7">
        <f t="shared" si="126"/>
        <v>38.77593181052116</v>
      </c>
      <c r="K1662" s="10">
        <f t="shared" si="123"/>
        <v>16.381893046156755</v>
      </c>
    </row>
    <row r="1663" spans="1:11" ht="12.75">
      <c r="A1663" s="2">
        <v>2008.11</v>
      </c>
      <c r="B1663" s="2">
        <v>883.04</v>
      </c>
      <c r="C1663" s="7">
        <f>C1661/3+C1664*2/3</f>
        <v>28.543333333333333</v>
      </c>
      <c r="D1663" s="7">
        <f>D1661/3+D1664*2/3</f>
        <v>25.236666666666668</v>
      </c>
      <c r="E1663" s="2">
        <v>212.425</v>
      </c>
      <c r="F1663" s="7">
        <f t="shared" si="127"/>
        <v>2008.8749999998747</v>
      </c>
      <c r="G1663" s="2">
        <v>3.53</v>
      </c>
      <c r="H1663" s="7">
        <f t="shared" si="124"/>
        <v>980.7823538660703</v>
      </c>
      <c r="I1663" s="7">
        <f t="shared" si="125"/>
        <v>31.702751465223017</v>
      </c>
      <c r="J1663" s="7">
        <f t="shared" si="126"/>
        <v>28.030074897022477</v>
      </c>
      <c r="K1663" s="10">
        <f t="shared" si="123"/>
        <v>15.254561429525634</v>
      </c>
    </row>
    <row r="1664" spans="1:11" ht="12.75">
      <c r="A1664" s="2">
        <v>2008.12</v>
      </c>
      <c r="B1664" s="2">
        <v>877.56</v>
      </c>
      <c r="C1664" s="2">
        <v>28.39</v>
      </c>
      <c r="D1664" s="2">
        <v>14.88</v>
      </c>
      <c r="E1664" s="2">
        <v>210.228</v>
      </c>
      <c r="F1664" s="7">
        <f t="shared" si="127"/>
        <v>2008.958333333208</v>
      </c>
      <c r="G1664" s="2">
        <v>2.42</v>
      </c>
      <c r="H1664" s="7">
        <f t="shared" si="124"/>
        <v>984.8818962269534</v>
      </c>
      <c r="I1664" s="7">
        <f t="shared" si="125"/>
        <v>31.861977567212737</v>
      </c>
      <c r="J1664" s="7">
        <f t="shared" si="126"/>
        <v>16.6997614019065</v>
      </c>
      <c r="K1664" s="10">
        <f t="shared" si="123"/>
        <v>15.370926237099217</v>
      </c>
    </row>
    <row r="1665" spans="1:11" ht="12.75">
      <c r="A1665" s="2">
        <v>2009.01</v>
      </c>
      <c r="B1665" s="2">
        <v>865.58</v>
      </c>
      <c r="C1665" s="7">
        <f>C1664*2/3+C1667/3</f>
        <v>28.009999999999998</v>
      </c>
      <c r="D1665" s="7">
        <f>D1664*2/3+D1667/3</f>
        <v>12.206666666666667</v>
      </c>
      <c r="E1665" s="2">
        <v>211.143</v>
      </c>
      <c r="F1665" s="7">
        <f t="shared" si="127"/>
        <v>2009.0416666665412</v>
      </c>
      <c r="G1665" s="2">
        <v>2.52</v>
      </c>
      <c r="H1665" s="7">
        <f t="shared" si="124"/>
        <v>967.2270169505974</v>
      </c>
      <c r="I1665" s="7">
        <f t="shared" si="125"/>
        <v>31.29927764595558</v>
      </c>
      <c r="J1665" s="7">
        <f t="shared" si="126"/>
        <v>13.640123139294223</v>
      </c>
      <c r="K1665" s="10">
        <f t="shared" si="123"/>
        <v>15.169539963203821</v>
      </c>
    </row>
    <row r="1666" spans="1:11" ht="12.75">
      <c r="A1666" s="2">
        <v>2009.02</v>
      </c>
      <c r="B1666" s="2">
        <v>805.23</v>
      </c>
      <c r="C1666" s="7">
        <f>C1664/3+C1667*2/3</f>
        <v>27.630000000000003</v>
      </c>
      <c r="D1666" s="7">
        <f>D1664/3+D1667*2/3</f>
        <v>9.533333333333333</v>
      </c>
      <c r="E1666" s="2">
        <v>212.193</v>
      </c>
      <c r="F1666" s="7">
        <f t="shared" si="127"/>
        <v>2009.1249999998745</v>
      </c>
      <c r="G1666" s="2">
        <v>2.87</v>
      </c>
      <c r="H1666" s="7">
        <f t="shared" si="124"/>
        <v>895.3375264028501</v>
      </c>
      <c r="I1666" s="7">
        <f t="shared" si="125"/>
        <v>30.7218755566866</v>
      </c>
      <c r="J1666" s="7">
        <f t="shared" si="126"/>
        <v>10.60014043818599</v>
      </c>
      <c r="K1666" s="10">
        <f aca="true" t="shared" si="128" ref="K1666:K1706">H1666/AVERAGE(J1546:J1665)</f>
        <v>14.11739885485468</v>
      </c>
    </row>
    <row r="1667" spans="1:11" ht="12.75">
      <c r="A1667" s="2">
        <v>2009.03</v>
      </c>
      <c r="B1667" s="2">
        <v>757.13</v>
      </c>
      <c r="C1667" s="2">
        <v>27.25</v>
      </c>
      <c r="D1667" s="2">
        <v>6.86</v>
      </c>
      <c r="E1667" s="2">
        <v>212.709</v>
      </c>
      <c r="F1667" s="7">
        <f>F1666+1/12</f>
        <v>2009.2083333332077</v>
      </c>
      <c r="G1667" s="2">
        <v>2.82</v>
      </c>
      <c r="H1667" s="7">
        <f t="shared" si="124"/>
        <v>839.812786200866</v>
      </c>
      <c r="I1667" s="7">
        <f t="shared" si="125"/>
        <v>30.225850810261903</v>
      </c>
      <c r="J1667" s="7">
        <f t="shared" si="126"/>
        <v>7.6091499654457495</v>
      </c>
      <c r="K1667" s="10">
        <f t="shared" si="128"/>
        <v>13.319128836367243</v>
      </c>
    </row>
    <row r="1668" spans="1:11" ht="12.75">
      <c r="A1668" s="2">
        <v>2009.04</v>
      </c>
      <c r="B1668" s="2">
        <v>848.15</v>
      </c>
      <c r="C1668" s="7">
        <f>C1667*2/3+C1670/3</f>
        <v>26.696666666666665</v>
      </c>
      <c r="D1668" s="7">
        <f>D1667*2/3+D1670/3</f>
        <v>7.076666666666666</v>
      </c>
      <c r="E1668" s="2">
        <v>213.24</v>
      </c>
      <c r="F1668" s="7">
        <f t="shared" si="127"/>
        <v>2009.291666666541</v>
      </c>
      <c r="G1668" s="2">
        <v>2.93</v>
      </c>
      <c r="H1668" s="7">
        <f t="shared" si="124"/>
        <v>938.4300070343274</v>
      </c>
      <c r="I1668" s="7">
        <f t="shared" si="125"/>
        <v>29.538351810166944</v>
      </c>
      <c r="J1668" s="7">
        <f t="shared" si="126"/>
        <v>7.829931438754454</v>
      </c>
      <c r="K1668" s="10">
        <f t="shared" si="128"/>
        <v>14.976730666864556</v>
      </c>
    </row>
    <row r="1669" spans="1:11" ht="12.75">
      <c r="A1669" s="2">
        <v>2009.05</v>
      </c>
      <c r="B1669" s="2">
        <v>902.41</v>
      </c>
      <c r="C1669" s="7">
        <f>C1667/3+C1670*2/3</f>
        <v>26.14333333333333</v>
      </c>
      <c r="D1669" s="7">
        <f>D1667/3+D1670*2/3</f>
        <v>7.293333333333333</v>
      </c>
      <c r="E1669" s="2">
        <v>213.856</v>
      </c>
      <c r="F1669" s="7">
        <f t="shared" si="127"/>
        <v>2009.3749999998743</v>
      </c>
      <c r="G1669" s="2">
        <v>3.29</v>
      </c>
      <c r="H1669" s="7">
        <f t="shared" si="124"/>
        <v>995.5896050613496</v>
      </c>
      <c r="I1669" s="7">
        <f t="shared" si="125"/>
        <v>28.842799734400717</v>
      </c>
      <c r="J1669" s="7">
        <f t="shared" si="126"/>
        <v>8.046416654197216</v>
      </c>
      <c r="K1669" s="10">
        <f t="shared" si="128"/>
        <v>15.990837042671645</v>
      </c>
    </row>
    <row r="1670" spans="1:11" ht="12.75">
      <c r="A1670" s="2">
        <v>2009.06</v>
      </c>
      <c r="B1670" s="2">
        <v>926.12</v>
      </c>
      <c r="C1670" s="2">
        <v>25.59</v>
      </c>
      <c r="D1670" s="2">
        <v>7.51</v>
      </c>
      <c r="E1670" s="2">
        <v>215.693</v>
      </c>
      <c r="F1670" s="7">
        <f t="shared" si="127"/>
        <v>2009.4583333332075</v>
      </c>
      <c r="G1670" s="2">
        <v>3.72</v>
      </c>
      <c r="H1670" s="7">
        <f t="shared" si="124"/>
        <v>1013.04585943911</v>
      </c>
      <c r="I1670" s="7">
        <f t="shared" si="125"/>
        <v>27.991883927619345</v>
      </c>
      <c r="J1670" s="7">
        <f t="shared" si="126"/>
        <v>8.214890515686646</v>
      </c>
      <c r="K1670" s="10">
        <f t="shared" si="128"/>
        <v>16.378493035897534</v>
      </c>
    </row>
    <row r="1671" spans="1:11" ht="12.75">
      <c r="A1671" s="2">
        <v>2009.07</v>
      </c>
      <c r="B1671" s="2">
        <v>935.82</v>
      </c>
      <c r="C1671" s="7">
        <f>C1670*2/3+C1673/3</f>
        <v>25.026666666666664</v>
      </c>
      <c r="D1671" s="7">
        <f>D1670*2/3+D1673/3</f>
        <v>9.186666666666667</v>
      </c>
      <c r="E1671" s="2">
        <v>215.351</v>
      </c>
      <c r="F1671" s="7">
        <f t="shared" si="127"/>
        <v>2009.5416666665408</v>
      </c>
      <c r="G1671" s="2">
        <v>3.56</v>
      </c>
      <c r="H1671" s="7">
        <f t="shared" si="124"/>
        <v>1025.2819776086483</v>
      </c>
      <c r="I1671" s="7">
        <f t="shared" si="125"/>
        <v>27.419151431848466</v>
      </c>
      <c r="J1671" s="7">
        <f t="shared" si="126"/>
        <v>10.064888298638039</v>
      </c>
      <c r="K1671" s="10">
        <f t="shared" si="128"/>
        <v>16.688783896123738</v>
      </c>
    </row>
    <row r="1672" spans="1:11" ht="12.75">
      <c r="A1672" s="2">
        <v>2009.08</v>
      </c>
      <c r="B1672" s="2">
        <v>1009.73</v>
      </c>
      <c r="C1672" s="7">
        <f>C1670/3+C1673*2/3</f>
        <v>24.46333333333333</v>
      </c>
      <c r="D1672" s="7">
        <f>D1670/3+D1673*2/3</f>
        <v>10.863333333333333</v>
      </c>
      <c r="E1672" s="2">
        <v>215.834</v>
      </c>
      <c r="F1672" s="7">
        <f t="shared" si="127"/>
        <v>2009.624999999874</v>
      </c>
      <c r="G1672" s="2">
        <v>3.59</v>
      </c>
      <c r="H1672" s="7">
        <f t="shared" si="124"/>
        <v>1103.7819654919983</v>
      </c>
      <c r="I1672" s="7">
        <f t="shared" si="125"/>
        <v>26.74198661934635</v>
      </c>
      <c r="J1672" s="7">
        <f t="shared" si="126"/>
        <v>11.875205667318403</v>
      </c>
      <c r="K1672" s="10">
        <f t="shared" si="128"/>
        <v>18.087700934058645</v>
      </c>
    </row>
    <row r="1673" spans="1:11" ht="12.75">
      <c r="A1673" s="2">
        <v>2009.09</v>
      </c>
      <c r="B1673" s="2">
        <v>1044.55</v>
      </c>
      <c r="C1673" s="2">
        <v>23.9</v>
      </c>
      <c r="D1673" s="2">
        <v>12.54</v>
      </c>
      <c r="E1673" s="2">
        <v>215.969</v>
      </c>
      <c r="F1673" s="7">
        <f t="shared" si="127"/>
        <v>2009.7083333332073</v>
      </c>
      <c r="G1673" s="2">
        <v>3.4</v>
      </c>
      <c r="H1673" s="7">
        <f t="shared" si="124"/>
        <v>1141.1315415638355</v>
      </c>
      <c r="I1673" s="7">
        <f t="shared" si="125"/>
        <v>26.109850024772072</v>
      </c>
      <c r="J1673" s="7">
        <f t="shared" si="126"/>
        <v>13.699477795424343</v>
      </c>
      <c r="K1673" s="10">
        <f t="shared" si="128"/>
        <v>18.825229210929265</v>
      </c>
    </row>
    <row r="1674" spans="1:11" ht="12.75">
      <c r="A1674" s="2">
        <v>2009.1</v>
      </c>
      <c r="B1674" s="2">
        <v>1067.66</v>
      </c>
      <c r="C1674" s="7">
        <f>C1673*2/3+C1676/3</f>
        <v>23.403333333333332</v>
      </c>
      <c r="D1674" s="7">
        <f>D1673*2/3+D1676/3</f>
        <v>25.349999999999998</v>
      </c>
      <c r="E1674" s="2">
        <v>216.177</v>
      </c>
      <c r="F1674" s="7">
        <f t="shared" si="127"/>
        <v>2009.7916666665406</v>
      </c>
      <c r="G1674" s="2">
        <v>3.39</v>
      </c>
      <c r="H1674" s="7">
        <f aca="true" t="shared" si="129" ref="H1674:H1725">B1674*$E$1716/E1674</f>
        <v>1165.2560868177466</v>
      </c>
      <c r="I1674" s="7">
        <f aca="true" t="shared" si="130" ref="I1674:I1725">C1674*$E$1716/E1674</f>
        <v>25.54266022749876</v>
      </c>
      <c r="J1674" s="7">
        <f aca="true" t="shared" si="131" ref="J1674:J1725">D1674*$E$1716/E1674</f>
        <v>27.66727403932888</v>
      </c>
      <c r="K1674" s="10">
        <f t="shared" si="128"/>
        <v>19.351103328650787</v>
      </c>
    </row>
    <row r="1675" spans="1:11" ht="12.75">
      <c r="A1675" s="2">
        <v>2009.11</v>
      </c>
      <c r="B1675" s="2">
        <v>1088.07</v>
      </c>
      <c r="C1675" s="7">
        <f>C1673/3+C1676*2/3</f>
        <v>22.906666666666666</v>
      </c>
      <c r="D1675" s="7">
        <f>D1673/3+D1676*2/3</f>
        <v>38.16</v>
      </c>
      <c r="E1675" s="2">
        <v>216.33</v>
      </c>
      <c r="F1675" s="7">
        <f t="shared" si="127"/>
        <v>2009.8749999998738</v>
      </c>
      <c r="G1675" s="2">
        <v>3.4</v>
      </c>
      <c r="H1675" s="7">
        <f t="shared" si="129"/>
        <v>1186.691904312855</v>
      </c>
      <c r="I1675" s="7">
        <f t="shared" si="130"/>
        <v>24.982910923126703</v>
      </c>
      <c r="J1675" s="7">
        <f t="shared" si="131"/>
        <v>41.618795728747735</v>
      </c>
      <c r="K1675" s="10">
        <f t="shared" si="128"/>
        <v>19.80565840099129</v>
      </c>
    </row>
    <row r="1676" spans="1:11" ht="12.75">
      <c r="A1676" s="2">
        <v>2009.12</v>
      </c>
      <c r="B1676" s="2">
        <v>1110.38</v>
      </c>
      <c r="C1676" s="2">
        <v>22.41</v>
      </c>
      <c r="D1676" s="2">
        <v>50.97</v>
      </c>
      <c r="E1676" s="2">
        <v>215.949</v>
      </c>
      <c r="F1676" s="7">
        <f t="shared" si="127"/>
        <v>2009.958333333207</v>
      </c>
      <c r="G1676" s="2">
        <v>3.59</v>
      </c>
      <c r="H1676" s="7">
        <f t="shared" si="129"/>
        <v>1213.160683494714</v>
      </c>
      <c r="I1676" s="7">
        <f t="shared" si="130"/>
        <v>24.484348526735477</v>
      </c>
      <c r="J1676" s="7">
        <f t="shared" si="131"/>
        <v>55.687962713418436</v>
      </c>
      <c r="K1676" s="10">
        <f t="shared" si="128"/>
        <v>20.315066787662058</v>
      </c>
    </row>
    <row r="1677" spans="1:11" ht="12.75">
      <c r="A1677" s="2">
        <v>2010.01</v>
      </c>
      <c r="B1677" s="2">
        <v>1123.58</v>
      </c>
      <c r="C1677" s="7">
        <f>C1676*2/3+C1679/3</f>
        <v>22.243333333333332</v>
      </c>
      <c r="D1677" s="7">
        <f>D1676*2/3+D1679/3</f>
        <v>54.28999999999999</v>
      </c>
      <c r="E1677" s="2">
        <v>216.687</v>
      </c>
      <c r="F1677" s="7">
        <f t="shared" si="127"/>
        <v>2010.0416666665403</v>
      </c>
      <c r="G1677" s="7">
        <v>3.73</v>
      </c>
      <c r="H1677" s="7">
        <f t="shared" si="129"/>
        <v>1223.401579421008</v>
      </c>
      <c r="I1677" s="7">
        <f t="shared" si="130"/>
        <v>24.21948515600843</v>
      </c>
      <c r="J1677" s="7">
        <f t="shared" si="131"/>
        <v>59.113255617549726</v>
      </c>
      <c r="K1677" s="10">
        <f t="shared" si="128"/>
        <v>20.520463958328598</v>
      </c>
    </row>
    <row r="1678" spans="1:11" ht="12.75">
      <c r="A1678" s="2">
        <v>2010.02</v>
      </c>
      <c r="B1678" s="2">
        <v>1089.16</v>
      </c>
      <c r="C1678" s="7">
        <f>C1676/3+C1679*2/3</f>
        <v>22.076666666666668</v>
      </c>
      <c r="D1678" s="7">
        <f>D1676/3+D1679*2/3</f>
        <v>57.61</v>
      </c>
      <c r="E1678" s="2">
        <v>216.741</v>
      </c>
      <c r="F1678" s="7">
        <f t="shared" si="127"/>
        <v>2010.1249999998736</v>
      </c>
      <c r="G1678" s="2">
        <v>3.69</v>
      </c>
      <c r="H1678" s="7">
        <f t="shared" si="129"/>
        <v>1185.62815563276</v>
      </c>
      <c r="I1678" s="7">
        <f t="shared" si="130"/>
        <v>24.032022459986802</v>
      </c>
      <c r="J1678" s="7">
        <f t="shared" si="131"/>
        <v>62.71258405193295</v>
      </c>
      <c r="K1678" s="10">
        <f t="shared" si="128"/>
        <v>19.91333973123638</v>
      </c>
    </row>
    <row r="1679" spans="1:11" ht="12.75">
      <c r="A1679" s="2">
        <v>2010.03</v>
      </c>
      <c r="B1679" s="2">
        <v>1152.05</v>
      </c>
      <c r="C1679" s="2">
        <v>21.91</v>
      </c>
      <c r="D1679" s="2">
        <v>60.93</v>
      </c>
      <c r="E1679" s="2">
        <v>217.631</v>
      </c>
      <c r="F1679" s="7">
        <f t="shared" si="127"/>
        <v>2010.2083333332068</v>
      </c>
      <c r="G1679" s="2">
        <v>3.73</v>
      </c>
      <c r="H1679" s="7">
        <f t="shared" si="129"/>
        <v>1248.959812251012</v>
      </c>
      <c r="I1679" s="7">
        <f t="shared" si="130"/>
        <v>23.75305714718951</v>
      </c>
      <c r="J1679" s="7">
        <f t="shared" si="131"/>
        <v>66.0553980820747</v>
      </c>
      <c r="K1679" s="10">
        <f t="shared" si="128"/>
        <v>20.99697536253041</v>
      </c>
    </row>
    <row r="1680" spans="1:11" ht="12.75">
      <c r="A1680" s="2">
        <v>2010.04</v>
      </c>
      <c r="B1680" s="2">
        <v>1197.32</v>
      </c>
      <c r="C1680" s="7">
        <f>C1679*2/3+C1682/3</f>
        <v>21.953333333333333</v>
      </c>
      <c r="D1680" s="7">
        <f>D1679*2/3+D1682/3</f>
        <v>62.986666666666665</v>
      </c>
      <c r="E1680" s="2">
        <v>218.009</v>
      </c>
      <c r="F1680" s="7">
        <f t="shared" si="127"/>
        <v>2010.29166666654</v>
      </c>
      <c r="G1680" s="2">
        <v>3.85</v>
      </c>
      <c r="H1680" s="7">
        <f t="shared" si="129"/>
        <v>1295.7872663972587</v>
      </c>
      <c r="I1680" s="7">
        <f t="shared" si="130"/>
        <v>23.758769408602397</v>
      </c>
      <c r="J1680" s="7">
        <f t="shared" si="131"/>
        <v>68.16667275204234</v>
      </c>
      <c r="K1680" s="10">
        <f t="shared" si="128"/>
        <v>21.79688249304686</v>
      </c>
    </row>
    <row r="1681" spans="1:11" ht="12.75">
      <c r="A1681" s="2">
        <v>2010.05</v>
      </c>
      <c r="B1681" s="2">
        <v>1125.06</v>
      </c>
      <c r="C1681" s="7">
        <f>C1679/3+C1682*2/3</f>
        <v>21.996666666666666</v>
      </c>
      <c r="D1681" s="7">
        <f>D1679/3+D1682*2/3</f>
        <v>65.04333333333332</v>
      </c>
      <c r="E1681" s="2">
        <v>218.178</v>
      </c>
      <c r="F1681" s="7">
        <f t="shared" si="127"/>
        <v>2010.3749999998734</v>
      </c>
      <c r="G1681" s="2">
        <v>3.42</v>
      </c>
      <c r="H1681" s="7">
        <f t="shared" si="129"/>
        <v>1216.641486676017</v>
      </c>
      <c r="I1681" s="7">
        <f t="shared" si="130"/>
        <v>23.787226668133357</v>
      </c>
      <c r="J1681" s="7">
        <f t="shared" si="131"/>
        <v>70.33795332251646</v>
      </c>
      <c r="K1681" s="10">
        <f t="shared" si="128"/>
        <v>20.472560404918028</v>
      </c>
    </row>
    <row r="1682" spans="1:11" ht="12.75">
      <c r="A1682" s="2">
        <v>2010.06</v>
      </c>
      <c r="B1682" s="2">
        <v>1083.36</v>
      </c>
      <c r="C1682" s="2">
        <v>22.04</v>
      </c>
      <c r="D1682" s="2">
        <v>67.1</v>
      </c>
      <c r="E1682" s="2">
        <v>217.965</v>
      </c>
      <c r="F1682" s="7">
        <f t="shared" si="127"/>
        <v>2010.4583333332066</v>
      </c>
      <c r="G1682" s="2">
        <v>3.2</v>
      </c>
      <c r="H1682" s="7">
        <f t="shared" si="129"/>
        <v>1172.6919077833595</v>
      </c>
      <c r="I1682" s="7">
        <f t="shared" si="130"/>
        <v>23.85737856995389</v>
      </c>
      <c r="J1682" s="7">
        <f t="shared" si="131"/>
        <v>72.63294473883421</v>
      </c>
      <c r="K1682" s="10">
        <f t="shared" si="128"/>
        <v>19.734788843859466</v>
      </c>
    </row>
    <row r="1683" spans="1:11" ht="12.75">
      <c r="A1683" s="2">
        <v>2010.07</v>
      </c>
      <c r="B1683" s="2">
        <v>1079.8</v>
      </c>
      <c r="C1683" s="7">
        <f>C1682*2/3+C1685/3</f>
        <v>22.14666666666667</v>
      </c>
      <c r="D1683" s="7">
        <f>D1682*2/3+D1685/3</f>
        <v>68.68666666666667</v>
      </c>
      <c r="E1683" s="2">
        <v>218.011</v>
      </c>
      <c r="F1683" s="7">
        <f t="shared" si="127"/>
        <v>2010.5416666665399</v>
      </c>
      <c r="G1683" s="2">
        <v>3.01</v>
      </c>
      <c r="H1683" s="7">
        <f t="shared" si="129"/>
        <v>1168.5917334446426</v>
      </c>
      <c r="I1683" s="7">
        <f t="shared" si="130"/>
        <v>23.967782543082688</v>
      </c>
      <c r="J1683" s="7">
        <f t="shared" si="131"/>
        <v>74.33475723702014</v>
      </c>
      <c r="K1683" s="10">
        <f t="shared" si="128"/>
        <v>19.66143801032496</v>
      </c>
    </row>
    <row r="1684" spans="1:11" ht="12.75">
      <c r="A1684" s="2">
        <v>2010.08</v>
      </c>
      <c r="B1684" s="2">
        <v>1087.28</v>
      </c>
      <c r="C1684" s="7">
        <f>C1682/3+C1685*2/3</f>
        <v>22.253333333333334</v>
      </c>
      <c r="D1684" s="7">
        <f>D1682/3+D1685*2/3</f>
        <v>70.27333333333333</v>
      </c>
      <c r="E1684" s="2">
        <v>218.312</v>
      </c>
      <c r="F1684" s="7">
        <f t="shared" si="127"/>
        <v>2010.6249999998731</v>
      </c>
      <c r="G1684" s="2">
        <v>2.7</v>
      </c>
      <c r="H1684" s="7">
        <f t="shared" si="129"/>
        <v>1175.0644428157864</v>
      </c>
      <c r="I1684" s="7">
        <f t="shared" si="130"/>
        <v>24.050015390816814</v>
      </c>
      <c r="J1684" s="7">
        <f t="shared" si="131"/>
        <v>75.94703781743559</v>
      </c>
      <c r="K1684" s="10">
        <f t="shared" si="128"/>
        <v>19.763042071666533</v>
      </c>
    </row>
    <row r="1685" spans="1:11" ht="12.75">
      <c r="A1685" s="2">
        <v>2010.09</v>
      </c>
      <c r="B1685" s="2">
        <v>1122.08</v>
      </c>
      <c r="C1685" s="2">
        <v>22.36</v>
      </c>
      <c r="D1685" s="2">
        <v>71.86</v>
      </c>
      <c r="E1685" s="2">
        <v>218.439</v>
      </c>
      <c r="F1685" s="7">
        <f t="shared" si="127"/>
        <v>2010.7083333332064</v>
      </c>
      <c r="G1685" s="2">
        <v>2.65</v>
      </c>
      <c r="H1685" s="7">
        <f t="shared" si="129"/>
        <v>1211.9690670622</v>
      </c>
      <c r="I1685" s="7">
        <f t="shared" si="130"/>
        <v>24.15124442063917</v>
      </c>
      <c r="J1685" s="7">
        <f t="shared" si="131"/>
        <v>77.61665581695576</v>
      </c>
      <c r="K1685" s="10">
        <f t="shared" si="128"/>
        <v>20.373917416187048</v>
      </c>
    </row>
    <row r="1686" spans="1:11" ht="12.75">
      <c r="A1686" s="2">
        <v>2010.1</v>
      </c>
      <c r="B1686" s="2">
        <v>1171.58</v>
      </c>
      <c r="C1686" s="7">
        <f>C1685*2/3+C1688/3</f>
        <v>22.483333333333334</v>
      </c>
      <c r="D1686" s="7">
        <f>D1685*2/3+D1688/3</f>
        <v>73.69</v>
      </c>
      <c r="E1686" s="2">
        <v>218.711</v>
      </c>
      <c r="F1686" s="7">
        <f t="shared" si="127"/>
        <v>2010.7916666665396</v>
      </c>
      <c r="G1686" s="2">
        <v>2.54</v>
      </c>
      <c r="H1686" s="7">
        <f t="shared" si="129"/>
        <v>1263.860720494168</v>
      </c>
      <c r="I1686" s="7">
        <f t="shared" si="130"/>
        <v>24.254256530307117</v>
      </c>
      <c r="J1686" s="7">
        <f t="shared" si="131"/>
        <v>79.49426969836907</v>
      </c>
      <c r="K1686" s="10">
        <f t="shared" si="128"/>
        <v>21.23233987165562</v>
      </c>
    </row>
    <row r="1687" spans="1:11" ht="12.75">
      <c r="A1687" s="2">
        <v>2010.11</v>
      </c>
      <c r="B1687" s="2">
        <v>1198.89</v>
      </c>
      <c r="C1687" s="7">
        <f>C1685/3+C1688*2/3</f>
        <v>22.60666666666667</v>
      </c>
      <c r="D1687" s="7">
        <f>D1685/3+D1688*2/3</f>
        <v>75.52</v>
      </c>
      <c r="E1687" s="2">
        <v>218.803</v>
      </c>
      <c r="F1687" s="7">
        <f t="shared" si="127"/>
        <v>2010.874999999873</v>
      </c>
      <c r="G1687" s="2">
        <v>2.76</v>
      </c>
      <c r="H1687" s="7">
        <f t="shared" si="129"/>
        <v>1292.7780186743325</v>
      </c>
      <c r="I1687" s="7">
        <f t="shared" si="130"/>
        <v>24.377050223260195</v>
      </c>
      <c r="J1687" s="7">
        <f t="shared" si="131"/>
        <v>81.43415657006531</v>
      </c>
      <c r="K1687" s="10">
        <f t="shared" si="128"/>
        <v>21.692776459844122</v>
      </c>
    </row>
    <row r="1688" spans="1:11" ht="12.75">
      <c r="A1688" s="2">
        <v>2010.12</v>
      </c>
      <c r="B1688" s="2">
        <v>1241.53</v>
      </c>
      <c r="C1688" s="2">
        <v>22.73</v>
      </c>
      <c r="D1688" s="2">
        <v>77.35</v>
      </c>
      <c r="E1688" s="2">
        <v>219.179</v>
      </c>
      <c r="F1688" s="7">
        <f t="shared" si="127"/>
        <v>2010.9583333332062</v>
      </c>
      <c r="G1688" s="2">
        <v>3.29</v>
      </c>
      <c r="H1688" s="7">
        <f t="shared" si="129"/>
        <v>1336.460633272348</v>
      </c>
      <c r="I1688" s="7">
        <f t="shared" si="130"/>
        <v>24.467995291519713</v>
      </c>
      <c r="J1688" s="7">
        <f t="shared" si="131"/>
        <v>83.26438344914429</v>
      </c>
      <c r="K1688" s="10">
        <f t="shared" si="128"/>
        <v>22.388191381895947</v>
      </c>
    </row>
    <row r="1689" spans="1:11" ht="12.75">
      <c r="A1689" s="2">
        <v>2011.01</v>
      </c>
      <c r="B1689" s="2">
        <v>1282.62</v>
      </c>
      <c r="C1689" s="7">
        <f>C1688*2/3+C1691/3</f>
        <v>22.963333333333335</v>
      </c>
      <c r="D1689" s="7">
        <f>D1688*2/3+D1691/3</f>
        <v>78.67</v>
      </c>
      <c r="E1689" s="2">
        <v>220.223</v>
      </c>
      <c r="F1689" s="7">
        <f t="shared" si="127"/>
        <v>2011.0416666665394</v>
      </c>
      <c r="G1689" s="2">
        <v>3.39</v>
      </c>
      <c r="H1689" s="7">
        <f t="shared" si="129"/>
        <v>1374.1471034360623</v>
      </c>
      <c r="I1689" s="7">
        <f t="shared" si="130"/>
        <v>24.60198498794404</v>
      </c>
      <c r="J1689" s="7">
        <f t="shared" si="131"/>
        <v>84.2838507331205</v>
      </c>
      <c r="K1689" s="10">
        <f t="shared" si="128"/>
        <v>22.969916381860372</v>
      </c>
    </row>
    <row r="1690" spans="1:11" ht="12.75">
      <c r="A1690" s="2">
        <v>2011.02</v>
      </c>
      <c r="B1690" s="2">
        <v>1321.12</v>
      </c>
      <c r="C1690" s="7">
        <f>C1688/3+C1691*2/3</f>
        <v>23.196666666666665</v>
      </c>
      <c r="D1690" s="7">
        <f>D1688/3+D1691*2/3</f>
        <v>79.99000000000001</v>
      </c>
      <c r="E1690" s="2">
        <v>221.309</v>
      </c>
      <c r="F1690" s="7">
        <f t="shared" si="127"/>
        <v>2011.1249999998727</v>
      </c>
      <c r="G1690" s="2">
        <v>3.58</v>
      </c>
      <c r="H1690" s="7">
        <f t="shared" si="129"/>
        <v>1408.448868143636</v>
      </c>
      <c r="I1690" s="7">
        <f t="shared" si="130"/>
        <v>24.730016131291542</v>
      </c>
      <c r="J1690" s="7">
        <f t="shared" si="131"/>
        <v>85.2775107203051</v>
      </c>
      <c r="K1690" s="10">
        <f t="shared" si="128"/>
        <v>23.48128160933216</v>
      </c>
    </row>
    <row r="1691" spans="1:11" ht="12.75">
      <c r="A1691" s="2">
        <v>2011.03</v>
      </c>
      <c r="B1691" s="2">
        <v>1304.49</v>
      </c>
      <c r="C1691" s="2">
        <v>23.43</v>
      </c>
      <c r="D1691" s="2">
        <v>81.31</v>
      </c>
      <c r="E1691" s="2">
        <v>223.467</v>
      </c>
      <c r="F1691" s="7">
        <f t="shared" si="127"/>
        <v>2011.208333333206</v>
      </c>
      <c r="G1691" s="2">
        <v>3.41</v>
      </c>
      <c r="H1691" s="7">
        <f t="shared" si="129"/>
        <v>1377.2895399320705</v>
      </c>
      <c r="I1691" s="7">
        <f t="shared" si="130"/>
        <v>24.737555612238044</v>
      </c>
      <c r="J1691" s="7">
        <f t="shared" si="131"/>
        <v>85.84765884895756</v>
      </c>
      <c r="K1691" s="10">
        <f t="shared" si="128"/>
        <v>22.8910298760497</v>
      </c>
    </row>
    <row r="1692" spans="1:11" ht="12.75">
      <c r="A1692" s="2">
        <v>2011.04</v>
      </c>
      <c r="B1692" s="2">
        <v>1331.51</v>
      </c>
      <c r="C1692" s="7">
        <f>C1691*2/3+C1694/3</f>
        <v>23.733333333333334</v>
      </c>
      <c r="D1692" s="7">
        <f>D1691*2/3+D1694/3</f>
        <v>82.16333333333334</v>
      </c>
      <c r="E1692" s="2">
        <v>224.906</v>
      </c>
      <c r="F1692" s="7">
        <f t="shared" si="127"/>
        <v>2011.2916666665392</v>
      </c>
      <c r="G1692" s="2">
        <v>3.46</v>
      </c>
      <c r="H1692" s="7">
        <f t="shared" si="129"/>
        <v>1396.8227009506193</v>
      </c>
      <c r="I1692" s="7">
        <f t="shared" si="130"/>
        <v>24.89749139640561</v>
      </c>
      <c r="J1692" s="7">
        <f t="shared" si="131"/>
        <v>86.19357660533734</v>
      </c>
      <c r="K1692" s="10">
        <f t="shared" si="128"/>
        <v>23.13556314014436</v>
      </c>
    </row>
    <row r="1693" spans="1:11" ht="12.75">
      <c r="A1693" s="2">
        <v>2011.05</v>
      </c>
      <c r="B1693" s="2">
        <v>1338.31</v>
      </c>
      <c r="C1693" s="7">
        <f>C1691/3+C1694*2/3</f>
        <v>24.036666666666665</v>
      </c>
      <c r="D1693" s="7">
        <f>D1691/3+D1694*2/3</f>
        <v>83.01666666666667</v>
      </c>
      <c r="E1693" s="2">
        <v>225.964</v>
      </c>
      <c r="F1693" s="7">
        <f t="shared" si="127"/>
        <v>2011.3749999998724</v>
      </c>
      <c r="G1693" s="2">
        <v>3.17</v>
      </c>
      <c r="H1693" s="7">
        <f t="shared" si="129"/>
        <v>1397.3827015807826</v>
      </c>
      <c r="I1693" s="7">
        <f t="shared" si="130"/>
        <v>25.097639712520575</v>
      </c>
      <c r="J1693" s="7">
        <f t="shared" si="131"/>
        <v>86.6810036111947</v>
      </c>
      <c r="K1693" s="10">
        <f t="shared" si="128"/>
        <v>23.051189450821237</v>
      </c>
    </row>
    <row r="1694" spans="1:11" ht="12.75">
      <c r="A1694" s="2">
        <v>2011.06</v>
      </c>
      <c r="B1694" s="2">
        <v>1287.29</v>
      </c>
      <c r="C1694" s="2">
        <v>24.34</v>
      </c>
      <c r="D1694" s="2">
        <v>83.87</v>
      </c>
      <c r="E1694" s="2">
        <v>225.722</v>
      </c>
      <c r="F1694" s="7">
        <f t="shared" si="127"/>
        <v>2011.4583333332057</v>
      </c>
      <c r="G1694" s="2">
        <v>3</v>
      </c>
      <c r="H1694" s="7">
        <f t="shared" si="129"/>
        <v>1345.5517318648604</v>
      </c>
      <c r="I1694" s="7">
        <f t="shared" si="130"/>
        <v>25.441609236140028</v>
      </c>
      <c r="J1694" s="7">
        <f t="shared" si="131"/>
        <v>87.66589016577915</v>
      </c>
      <c r="K1694" s="10">
        <f t="shared" si="128"/>
        <v>22.092911397927196</v>
      </c>
    </row>
    <row r="1695" spans="1:11" ht="12.75">
      <c r="A1695" s="2">
        <v>2011.07</v>
      </c>
      <c r="B1695" s="2">
        <v>1325.19</v>
      </c>
      <c r="C1695" s="7">
        <f>C1694*2/3+C1697/3</f>
        <v>24.619999999999997</v>
      </c>
      <c r="D1695" s="7">
        <f>D1694*2/3+D1697/3</f>
        <v>84.90666666666667</v>
      </c>
      <c r="E1695" s="2">
        <v>225.922</v>
      </c>
      <c r="F1695" s="7">
        <f t="shared" si="127"/>
        <v>2011.541666666539</v>
      </c>
      <c r="G1695" s="2">
        <v>3</v>
      </c>
      <c r="H1695" s="7">
        <f t="shared" si="129"/>
        <v>1383.940821256894</v>
      </c>
      <c r="I1695" s="7">
        <f t="shared" si="130"/>
        <v>25.711500252299462</v>
      </c>
      <c r="J1695" s="7">
        <f t="shared" si="131"/>
        <v>88.67090907481344</v>
      </c>
      <c r="K1695" s="10">
        <f t="shared" si="128"/>
        <v>22.60292189864971</v>
      </c>
    </row>
    <row r="1696" spans="1:11" ht="12.75">
      <c r="A1696" s="2">
        <v>2011.08</v>
      </c>
      <c r="B1696" s="2">
        <v>1185.31</v>
      </c>
      <c r="C1696" s="7">
        <f>C1694/3+C1697*2/3</f>
        <v>24.9</v>
      </c>
      <c r="D1696" s="7">
        <f>D1694/3+D1697*2/3</f>
        <v>85.94333333333334</v>
      </c>
      <c r="E1696" s="2">
        <v>226.545</v>
      </c>
      <c r="F1696" s="7">
        <f t="shared" si="127"/>
        <v>2011.6249999998722</v>
      </c>
      <c r="G1696" s="2">
        <v>2.3</v>
      </c>
      <c r="H1696" s="7">
        <f t="shared" si="129"/>
        <v>1234.4552772296895</v>
      </c>
      <c r="I1696" s="7">
        <f t="shared" si="130"/>
        <v>25.932402833874065</v>
      </c>
      <c r="J1696" s="7">
        <f t="shared" si="131"/>
        <v>89.50671248537819</v>
      </c>
      <c r="K1696" s="10">
        <f t="shared" si="128"/>
        <v>20.04274793555346</v>
      </c>
    </row>
    <row r="1697" spans="1:11" ht="12.75">
      <c r="A1697" s="2">
        <v>2011.09</v>
      </c>
      <c r="B1697" s="2">
        <v>1173.88</v>
      </c>
      <c r="C1697" s="2">
        <v>25.18</v>
      </c>
      <c r="D1697" s="2">
        <v>86.98</v>
      </c>
      <c r="E1697" s="2">
        <v>226.889</v>
      </c>
      <c r="F1697" s="7">
        <f t="shared" si="127"/>
        <v>2011.7083333332055</v>
      </c>
      <c r="G1697" s="2">
        <v>1.98</v>
      </c>
      <c r="H1697" s="7">
        <f t="shared" si="129"/>
        <v>1220.6977836739552</v>
      </c>
      <c r="I1697" s="7">
        <f t="shared" si="130"/>
        <v>26.18425238773144</v>
      </c>
      <c r="J1697" s="7">
        <f t="shared" si="131"/>
        <v>90.44901797795397</v>
      </c>
      <c r="K1697" s="10">
        <f t="shared" si="128"/>
        <v>19.691179573870986</v>
      </c>
    </row>
    <row r="1698" spans="1:11" ht="12.75">
      <c r="A1698" s="2">
        <v>2011.1</v>
      </c>
      <c r="B1698" s="2">
        <v>1207.22</v>
      </c>
      <c r="C1698" s="7">
        <f>C1697*2/3+C1700/3</f>
        <v>25.596666666666664</v>
      </c>
      <c r="D1698" s="7">
        <f>D1697*2/3+D1700/3</f>
        <v>86.97</v>
      </c>
      <c r="E1698" s="2">
        <v>226.421</v>
      </c>
      <c r="F1698" s="7">
        <f t="shared" si="127"/>
        <v>2011.7916666665387</v>
      </c>
      <c r="G1698" s="2">
        <v>2.15</v>
      </c>
      <c r="H1698" s="7">
        <f t="shared" si="129"/>
        <v>1257.9622577411105</v>
      </c>
      <c r="I1698" s="7">
        <f t="shared" si="130"/>
        <v>26.672553959217563</v>
      </c>
      <c r="J1698" s="7">
        <f t="shared" si="131"/>
        <v>90.62555089854739</v>
      </c>
      <c r="K1698" s="10">
        <f t="shared" si="128"/>
        <v>20.14877883583049</v>
      </c>
    </row>
    <row r="1699" spans="1:11" ht="12.75">
      <c r="A1699" s="2">
        <v>2011.11</v>
      </c>
      <c r="B1699" s="2">
        <v>1226.42</v>
      </c>
      <c r="C1699" s="7">
        <f>C1697/3+C1700*2/3</f>
        <v>26.013333333333335</v>
      </c>
      <c r="D1699" s="7">
        <f>D1697/3+D1700*2/3</f>
        <v>86.96000000000001</v>
      </c>
      <c r="E1699" s="2">
        <v>226.23</v>
      </c>
      <c r="F1699" s="7">
        <f t="shared" si="127"/>
        <v>2011.874999999872</v>
      </c>
      <c r="G1699" s="2">
        <v>2.01</v>
      </c>
      <c r="H1699" s="7">
        <f t="shared" si="129"/>
        <v>1279.0482339212306</v>
      </c>
      <c r="I1699" s="7">
        <f t="shared" si="130"/>
        <v>27.12961959068205</v>
      </c>
      <c r="J1699" s="7">
        <f t="shared" si="131"/>
        <v>90.69163453122928</v>
      </c>
      <c r="K1699" s="10">
        <f t="shared" si="128"/>
        <v>20.338186123412164</v>
      </c>
    </row>
    <row r="1700" spans="1:11" ht="12.75">
      <c r="A1700" s="2">
        <v>2011.12</v>
      </c>
      <c r="B1700" s="2">
        <v>1243.32</v>
      </c>
      <c r="C1700" s="2">
        <v>26.43</v>
      </c>
      <c r="D1700" s="2">
        <v>86.95</v>
      </c>
      <c r="E1700" s="2">
        <v>225.672</v>
      </c>
      <c r="F1700" s="7">
        <f t="shared" si="127"/>
        <v>2011.9583333332052</v>
      </c>
      <c r="G1700" s="2">
        <v>1.98</v>
      </c>
      <c r="H1700" s="7">
        <f t="shared" si="129"/>
        <v>1299.8796224609166</v>
      </c>
      <c r="I1700" s="7">
        <f t="shared" si="130"/>
        <v>27.63232186536212</v>
      </c>
      <c r="J1700" s="7">
        <f t="shared" si="131"/>
        <v>90.90542513027756</v>
      </c>
      <c r="K1700" s="10">
        <f t="shared" si="128"/>
        <v>20.516505633170155</v>
      </c>
    </row>
    <row r="1701" spans="1:11" ht="12.75">
      <c r="A1701" s="2">
        <v>2012.01</v>
      </c>
      <c r="B1701" s="2">
        <v>1300.58</v>
      </c>
      <c r="C1701" s="7">
        <f>C1700*2/3+C1703/3</f>
        <v>26.736666666666668</v>
      </c>
      <c r="D1701" s="7">
        <f>D1700*2/3+D1703/3</f>
        <v>87.48</v>
      </c>
      <c r="E1701" s="2">
        <v>226.665</v>
      </c>
      <c r="F1701" s="7">
        <f t="shared" si="127"/>
        <v>2012.0416666665385</v>
      </c>
      <c r="G1701" s="2">
        <v>1.97</v>
      </c>
      <c r="H1701" s="7">
        <f t="shared" si="129"/>
        <v>1353.7875015551583</v>
      </c>
      <c r="I1701" s="7">
        <f t="shared" si="130"/>
        <v>27.830479606467698</v>
      </c>
      <c r="J1701" s="7">
        <f t="shared" si="131"/>
        <v>91.05885884455033</v>
      </c>
      <c r="K1701" s="10">
        <f t="shared" si="128"/>
        <v>21.205755997644406</v>
      </c>
    </row>
    <row r="1702" spans="1:11" ht="12.75">
      <c r="A1702" s="2">
        <v>2012.02</v>
      </c>
      <c r="B1702" s="2">
        <v>1352.49</v>
      </c>
      <c r="C1702" s="7">
        <f>C1700/3+C1703*2/3</f>
        <v>27.043333333333337</v>
      </c>
      <c r="D1702" s="7">
        <f>D1700/3+D1703*2/3</f>
        <v>88.01</v>
      </c>
      <c r="E1702" s="2">
        <v>227.663</v>
      </c>
      <c r="F1702" s="7">
        <f t="shared" si="127"/>
        <v>2012.1249999998718</v>
      </c>
      <c r="G1702" s="2">
        <v>1.97</v>
      </c>
      <c r="H1702" s="7">
        <f t="shared" si="129"/>
        <v>1401.649743787967</v>
      </c>
      <c r="I1702" s="7">
        <f t="shared" si="130"/>
        <v>28.026293161383276</v>
      </c>
      <c r="J1702" s="7">
        <f t="shared" si="131"/>
        <v>91.20895086158049</v>
      </c>
      <c r="K1702" s="10">
        <f t="shared" si="128"/>
        <v>21.790040219931296</v>
      </c>
    </row>
    <row r="1703" spans="1:11" ht="12.75">
      <c r="A1703" s="2">
        <v>2012.03</v>
      </c>
      <c r="B1703" s="2">
        <v>1389.24</v>
      </c>
      <c r="C1703" s="2">
        <v>27.35</v>
      </c>
      <c r="D1703" s="2">
        <v>88.54</v>
      </c>
      <c r="E1703" s="2">
        <v>229.392</v>
      </c>
      <c r="F1703" s="7">
        <f t="shared" si="127"/>
        <v>2012.208333333205</v>
      </c>
      <c r="G1703" s="2">
        <v>2.17</v>
      </c>
      <c r="H1703" s="7">
        <f t="shared" si="129"/>
        <v>1428.8837758945385</v>
      </c>
      <c r="I1703" s="7">
        <f t="shared" si="130"/>
        <v>28.13046793262189</v>
      </c>
      <c r="J1703" s="7">
        <f t="shared" si="131"/>
        <v>91.06660441514963</v>
      </c>
      <c r="K1703" s="10">
        <f t="shared" si="128"/>
        <v>22.0465174200781</v>
      </c>
    </row>
    <row r="1704" spans="1:11" ht="12.75">
      <c r="A1704" s="2">
        <v>2012.04</v>
      </c>
      <c r="B1704" s="2">
        <v>1386.43</v>
      </c>
      <c r="C1704" s="7">
        <f>C1703*2/3+C1706/3</f>
        <v>27.673333333333332</v>
      </c>
      <c r="D1704" s="7">
        <f>D1703*2/3+D1706/3</f>
        <v>88.33333333333334</v>
      </c>
      <c r="E1704" s="2">
        <v>230.085</v>
      </c>
      <c r="F1704" s="7">
        <f t="shared" si="127"/>
        <v>2012.2916666665383</v>
      </c>
      <c r="G1704" s="2">
        <v>2.05</v>
      </c>
      <c r="H1704" s="7">
        <f t="shared" si="129"/>
        <v>1421.6985954755849</v>
      </c>
      <c r="I1704" s="7">
        <f t="shared" si="130"/>
        <v>28.377299345893903</v>
      </c>
      <c r="J1704" s="7">
        <f t="shared" si="131"/>
        <v>90.5803942021427</v>
      </c>
      <c r="K1704" s="10">
        <f t="shared" si="128"/>
        <v>21.77196758500446</v>
      </c>
    </row>
    <row r="1705" spans="1:11" ht="12.75">
      <c r="A1705" s="2">
        <v>2012.05</v>
      </c>
      <c r="B1705" s="2">
        <v>1341.27</v>
      </c>
      <c r="C1705" s="7">
        <f>C1703/3+C1706*2/3</f>
        <v>27.996666666666666</v>
      </c>
      <c r="D1705" s="7">
        <f>D1703/3+D1706*2/3</f>
        <v>88.12666666666667</v>
      </c>
      <c r="E1705" s="2">
        <v>229.815</v>
      </c>
      <c r="F1705" s="7">
        <f t="shared" si="127"/>
        <v>2012.3749999998715</v>
      </c>
      <c r="G1705" s="2">
        <v>1.8</v>
      </c>
      <c r="H1705" s="7">
        <f t="shared" si="129"/>
        <v>1377.0056839631877</v>
      </c>
      <c r="I1705" s="7">
        <f t="shared" si="130"/>
        <v>28.74258660226704</v>
      </c>
      <c r="J1705" s="7">
        <f t="shared" si="131"/>
        <v>90.47464038465722</v>
      </c>
      <c r="K1705" s="10">
        <f t="shared" si="128"/>
        <v>20.934518900265754</v>
      </c>
    </row>
    <row r="1706" spans="1:11" ht="12.75">
      <c r="A1706" s="2">
        <v>2012.06</v>
      </c>
      <c r="B1706" s="2">
        <v>1323.48</v>
      </c>
      <c r="C1706" s="2">
        <v>28.32</v>
      </c>
      <c r="D1706" s="2">
        <v>87.92</v>
      </c>
      <c r="E1706" s="2">
        <v>229.478</v>
      </c>
      <c r="F1706" s="7">
        <f t="shared" si="127"/>
        <v>2012.4583333332048</v>
      </c>
      <c r="G1706" s="2">
        <v>1.62</v>
      </c>
      <c r="H1706" s="7">
        <f t="shared" si="129"/>
        <v>1360.737082596153</v>
      </c>
      <c r="I1706" s="7">
        <f t="shared" si="130"/>
        <v>29.11723197866462</v>
      </c>
      <c r="J1706" s="7">
        <f t="shared" si="131"/>
        <v>90.39502244223847</v>
      </c>
      <c r="K1706" s="10">
        <f t="shared" si="128"/>
        <v>20.540734553345473</v>
      </c>
    </row>
    <row r="1707" spans="1:11" ht="12.75">
      <c r="A1707" s="2">
        <v>2012.07</v>
      </c>
      <c r="B1707" s="2">
        <v>1359.78</v>
      </c>
      <c r="C1707" s="7">
        <f>C1706*2/3+C1709/3</f>
        <v>28.743333333333332</v>
      </c>
      <c r="D1707" s="7">
        <f>D1706*2/3+D1709/3</f>
        <v>87.44666666666667</v>
      </c>
      <c r="E1707" s="2">
        <v>229.104</v>
      </c>
      <c r="F1707" s="7">
        <f t="shared" si="127"/>
        <v>2012.541666666538</v>
      </c>
      <c r="G1707" s="2">
        <v>1.53</v>
      </c>
      <c r="H1707" s="7">
        <f t="shared" si="129"/>
        <v>1400.3412146448773</v>
      </c>
      <c r="I1707" s="7">
        <f t="shared" si="130"/>
        <v>29.60072534744046</v>
      </c>
      <c r="J1707" s="7">
        <f t="shared" si="131"/>
        <v>90.05513496054193</v>
      </c>
      <c r="K1707" s="10">
        <f aca="true" t="shared" si="132" ref="K1707:K1716">H1707/AVERAGE(J1587:J1706)</f>
        <v>20.992470715389114</v>
      </c>
    </row>
    <row r="1708" spans="1:11" ht="12.75">
      <c r="A1708" s="2">
        <v>2012.08</v>
      </c>
      <c r="B1708" s="7">
        <v>1403.45</v>
      </c>
      <c r="C1708" s="7">
        <f>C1706/3+C1709*2/3</f>
        <v>29.166666666666664</v>
      </c>
      <c r="D1708" s="7">
        <f>D1706/3+D1709*2/3</f>
        <v>86.97333333333333</v>
      </c>
      <c r="E1708" s="2">
        <v>230.379</v>
      </c>
      <c r="F1708" s="7">
        <f t="shared" si="127"/>
        <v>2012.6249999998713</v>
      </c>
      <c r="G1708" s="2">
        <v>1.68</v>
      </c>
      <c r="H1708" s="7">
        <f t="shared" si="129"/>
        <v>1437.3149727188677</v>
      </c>
      <c r="I1708" s="7">
        <f t="shared" si="130"/>
        <v>29.870452602016673</v>
      </c>
      <c r="J1708" s="7">
        <f t="shared" si="131"/>
        <v>89.07198277620789</v>
      </c>
      <c r="K1708" s="10">
        <f t="shared" si="132"/>
        <v>21.403817913020045</v>
      </c>
    </row>
    <row r="1709" spans="1:11" ht="12.75">
      <c r="A1709" s="2">
        <v>2012.09</v>
      </c>
      <c r="B1709" s="2">
        <v>1443.42</v>
      </c>
      <c r="C1709" s="2">
        <v>29.59</v>
      </c>
      <c r="D1709" s="2">
        <v>86.5</v>
      </c>
      <c r="E1709" s="2">
        <v>231.407</v>
      </c>
      <c r="F1709" s="7">
        <f t="shared" si="127"/>
        <v>2012.7083333332046</v>
      </c>
      <c r="G1709" s="2">
        <v>1.72</v>
      </c>
      <c r="H1709" s="7">
        <f t="shared" si="129"/>
        <v>1471.6824813423966</v>
      </c>
      <c r="I1709" s="7">
        <f t="shared" si="130"/>
        <v>30.16937871369492</v>
      </c>
      <c r="J1709" s="7">
        <f t="shared" si="131"/>
        <v>88.19368904138595</v>
      </c>
      <c r="K1709" s="10">
        <f t="shared" si="132"/>
        <v>21.777708318922656</v>
      </c>
    </row>
    <row r="1710" spans="1:11" ht="12.75">
      <c r="A1710" s="2">
        <v>2012.1</v>
      </c>
      <c r="B1710" s="11">
        <v>1437.82</v>
      </c>
      <c r="C1710" s="7">
        <f>C1709*2/3+C1712/3</f>
        <v>30.14333333333333</v>
      </c>
      <c r="D1710" s="11"/>
      <c r="E1710" s="11">
        <v>231.317</v>
      </c>
      <c r="F1710" s="12">
        <f t="shared" si="127"/>
        <v>2012.7916666665378</v>
      </c>
      <c r="G1710" s="2">
        <v>1.75</v>
      </c>
      <c r="H1710" s="7">
        <f t="shared" si="129"/>
        <v>1466.5432076328154</v>
      </c>
      <c r="I1710" s="7">
        <f t="shared" si="130"/>
        <v>30.745504135018173</v>
      </c>
      <c r="J1710" s="7"/>
      <c r="K1710" s="10">
        <f t="shared" si="132"/>
        <v>21.572254048049665</v>
      </c>
    </row>
    <row r="1711" spans="1:11" ht="12.75">
      <c r="A1711" s="2">
        <v>2012.11</v>
      </c>
      <c r="B1711" s="11">
        <v>1394.51</v>
      </c>
      <c r="C1711" s="7">
        <f>C1709/3+C1712*2/3</f>
        <v>30.696666666666665</v>
      </c>
      <c r="D1711" s="11"/>
      <c r="E1711" s="11">
        <v>230.221</v>
      </c>
      <c r="F1711" s="12">
        <f t="shared" si="127"/>
        <v>2012.874999999871</v>
      </c>
      <c r="G1711" s="2">
        <v>1.65</v>
      </c>
      <c r="H1711" s="7">
        <f t="shared" si="129"/>
        <v>1429.1393937998705</v>
      </c>
      <c r="I1711" s="7">
        <f t="shared" si="130"/>
        <v>31.458946577419084</v>
      </c>
      <c r="J1711" s="7"/>
      <c r="K1711" s="10">
        <f t="shared" si="132"/>
        <v>20.945184854903655</v>
      </c>
    </row>
    <row r="1712" spans="1:11" ht="12.75">
      <c r="A1712" s="2">
        <v>2012.12</v>
      </c>
      <c r="B1712" s="2">
        <v>1422.29</v>
      </c>
      <c r="C1712" s="2">
        <v>31.25</v>
      </c>
      <c r="D1712" s="2"/>
      <c r="E1712" s="11">
        <v>229.601</v>
      </c>
      <c r="F1712" s="12">
        <f t="shared" si="127"/>
        <v>2012.9583333332043</v>
      </c>
      <c r="G1712" s="2">
        <v>1.72</v>
      </c>
      <c r="H1712" s="7">
        <f t="shared" si="129"/>
        <v>1461.5452808132366</v>
      </c>
      <c r="I1712" s="7">
        <f t="shared" si="130"/>
        <v>32.11250168771042</v>
      </c>
      <c r="J1712" s="7"/>
      <c r="K1712" s="10">
        <f t="shared" si="132"/>
        <v>21.337606972945675</v>
      </c>
    </row>
    <row r="1713" spans="1:11" ht="12.75">
      <c r="A1713" s="2">
        <v>2013.01</v>
      </c>
      <c r="B1713" s="2">
        <v>1480.4</v>
      </c>
      <c r="C1713" s="7">
        <f>C1712*2/3+C1715/3</f>
        <v>31.536666666666665</v>
      </c>
      <c r="D1713" s="2"/>
      <c r="E1713" s="11">
        <v>230.28</v>
      </c>
      <c r="F1713" s="12">
        <f t="shared" si="127"/>
        <v>2013.0416666665376</v>
      </c>
      <c r="G1713" s="2">
        <v>1.91</v>
      </c>
      <c r="H1713" s="7">
        <f t="shared" si="129"/>
        <v>1516.7735591453882</v>
      </c>
      <c r="I1713" s="7">
        <f t="shared" si="130"/>
        <v>32.31152536043078</v>
      </c>
      <c r="J1713" s="7"/>
      <c r="K1713" s="10">
        <f t="shared" si="132"/>
        <v>22.054431560779324</v>
      </c>
    </row>
    <row r="1714" spans="1:11" ht="12.75">
      <c r="A1714" s="2">
        <v>2013.02</v>
      </c>
      <c r="B1714" s="2">
        <v>1512.31</v>
      </c>
      <c r="C1714" s="7">
        <f>C1712/3+C1715*2/3</f>
        <v>31.82333333333333</v>
      </c>
      <c r="D1714" s="2"/>
      <c r="E1714" s="11">
        <v>232.166</v>
      </c>
      <c r="F1714" s="12">
        <f t="shared" si="127"/>
        <v>2013.1249999998709</v>
      </c>
      <c r="G1714" s="2">
        <v>1.98</v>
      </c>
      <c r="H1714" s="7">
        <f t="shared" si="129"/>
        <v>1536.8804940430553</v>
      </c>
      <c r="I1714" s="7">
        <f t="shared" si="130"/>
        <v>32.340366892654394</v>
      </c>
      <c r="J1714" s="7"/>
      <c r="K1714" s="10">
        <f t="shared" si="132"/>
        <v>22.258163888741457</v>
      </c>
    </row>
    <row r="1715" spans="1:11" ht="12.75">
      <c r="A1715" s="2">
        <v>2013.03</v>
      </c>
      <c r="B1715" s="2">
        <v>1550.83</v>
      </c>
      <c r="C1715" s="2">
        <v>32.11</v>
      </c>
      <c r="D1715" s="2"/>
      <c r="E1715" s="11">
        <f>2*E1714-E1713</f>
        <v>234.052</v>
      </c>
      <c r="F1715" s="12">
        <f t="shared" si="127"/>
        <v>2013.208333333204</v>
      </c>
      <c r="G1715" s="2">
        <v>1.96</v>
      </c>
      <c r="H1715" s="7">
        <f t="shared" si="129"/>
        <v>1563.3266476680396</v>
      </c>
      <c r="I1715" s="7">
        <f t="shared" si="130"/>
        <v>32.368743612530544</v>
      </c>
      <c r="J1715" s="7"/>
      <c r="K1715" s="10">
        <f t="shared" si="132"/>
        <v>22.55270014766213</v>
      </c>
    </row>
    <row r="1716" spans="1:11" ht="12.75">
      <c r="A1716" s="2">
        <v>2013.04</v>
      </c>
      <c r="B1716" s="2">
        <v>1553.69</v>
      </c>
      <c r="C1716" s="2"/>
      <c r="D1716" s="2"/>
      <c r="E1716" s="11">
        <f>2*E1715-E1714</f>
        <v>235.938</v>
      </c>
      <c r="F1716" s="12">
        <f t="shared" si="127"/>
        <v>2013.2916666665374</v>
      </c>
      <c r="G1716" s="2"/>
      <c r="H1716" s="7">
        <f t="shared" si="129"/>
        <v>1553.69</v>
      </c>
      <c r="I1716" s="7"/>
      <c r="J1716" s="7"/>
      <c r="K1716" s="10">
        <f t="shared" si="132"/>
        <v>22.32755449740583</v>
      </c>
    </row>
    <row r="1717" spans="1:11" ht="12.75">
      <c r="A1717" s="2"/>
      <c r="B1717" s="2" t="s">
        <v>26</v>
      </c>
      <c r="C1717" s="2"/>
      <c r="D1717" s="2"/>
      <c r="E1717" s="2" t="s">
        <v>28</v>
      </c>
      <c r="F1717" s="2"/>
      <c r="G1717" s="2"/>
      <c r="H1717" s="7"/>
      <c r="I1717" s="7"/>
      <c r="J1717" s="7"/>
      <c r="K1717" s="2"/>
    </row>
    <row r="1718" spans="1:11" ht="12.75">
      <c r="A1718" s="2"/>
      <c r="B1718" s="2" t="s">
        <v>27</v>
      </c>
      <c r="C1718" s="2"/>
      <c r="D1718" s="2"/>
      <c r="E1718" s="2" t="s">
        <v>29</v>
      </c>
      <c r="F1718" s="2"/>
      <c r="G1718" s="2"/>
      <c r="H1718" s="7"/>
      <c r="I1718" s="7"/>
      <c r="J1718" s="7"/>
      <c r="K1718" s="2"/>
    </row>
    <row r="1719" spans="1:11" ht="12.75">
      <c r="A1719" s="2"/>
      <c r="B1719" s="2"/>
      <c r="C1719" s="2"/>
      <c r="D1719" s="2"/>
      <c r="E1719" s="2"/>
      <c r="F1719" s="2"/>
      <c r="G1719" s="2"/>
      <c r="H1719" s="7"/>
      <c r="I1719" s="7"/>
      <c r="J1719" s="7"/>
      <c r="K1719" s="2"/>
    </row>
    <row r="1720" spans="1:11" ht="12.75">
      <c r="A1720" s="2"/>
      <c r="B1720" s="2"/>
      <c r="C1720" s="2"/>
      <c r="D1720" s="2"/>
      <c r="E1720" s="2"/>
      <c r="F1720" s="2"/>
      <c r="G1720" s="2"/>
      <c r="H1720" s="7"/>
      <c r="I1720" s="7"/>
      <c r="J1720" s="7"/>
      <c r="K1720" s="2"/>
    </row>
    <row r="1721" spans="1:11" ht="12.75">
      <c r="A1721" s="2"/>
      <c r="B1721" s="2"/>
      <c r="C1721" s="2"/>
      <c r="D1721" s="2"/>
      <c r="E1721" s="2"/>
      <c r="F1721" s="2"/>
      <c r="G1721" s="2"/>
      <c r="H1721" s="7"/>
      <c r="I1721" s="7"/>
      <c r="J1721" s="7"/>
      <c r="K1721" s="2"/>
    </row>
    <row r="1722" spans="1:11" ht="12.75">
      <c r="A1722" s="2"/>
      <c r="B1722" s="2"/>
      <c r="C1722" s="2"/>
      <c r="D1722" s="2"/>
      <c r="E1722" s="2"/>
      <c r="F1722" s="2"/>
      <c r="G1722" s="2"/>
      <c r="H1722" s="7"/>
      <c r="I1722" s="7"/>
      <c r="J1722" s="7"/>
      <c r="K1722" s="2"/>
    </row>
    <row r="1723" spans="1:11" ht="12.75">
      <c r="A1723" s="2"/>
      <c r="B1723" s="2"/>
      <c r="C1723" s="2"/>
      <c r="D1723" s="2"/>
      <c r="E1723" s="2"/>
      <c r="F1723" s="2"/>
      <c r="G1723" s="2"/>
      <c r="H1723" s="7"/>
      <c r="I1723" s="7"/>
      <c r="J1723" s="7"/>
      <c r="K1723" s="2"/>
    </row>
    <row r="1724" spans="1:11" ht="12.75">
      <c r="A1724" s="2"/>
      <c r="B1724" s="2"/>
      <c r="C1724" s="2"/>
      <c r="D1724" s="2"/>
      <c r="E1724" s="2"/>
      <c r="F1724" s="2"/>
      <c r="G1724" s="2"/>
      <c r="H1724" s="7"/>
      <c r="I1724" s="7"/>
      <c r="J1724" s="7"/>
      <c r="K1724" s="2"/>
    </row>
    <row r="1725" spans="1:11" ht="12.75">
      <c r="A1725" s="2"/>
      <c r="B1725" s="2"/>
      <c r="C1725" s="2"/>
      <c r="D1725" s="2"/>
      <c r="E1725" s="2"/>
      <c r="F1725" s="2"/>
      <c r="G1725" s="2"/>
      <c r="H1725" s="7"/>
      <c r="I1725" s="7"/>
      <c r="J1725" s="7"/>
      <c r="K1725" s="2"/>
    </row>
    <row r="1726" spans="1:11" ht="12.75">
      <c r="A1726" s="2"/>
      <c r="B1726" s="2"/>
      <c r="C1726" s="2"/>
      <c r="D1726" s="2"/>
      <c r="E1726" s="2"/>
      <c r="F1726" s="2"/>
      <c r="G1726" s="2"/>
      <c r="H1726" s="7"/>
      <c r="I1726" s="7"/>
      <c r="J1726" s="7"/>
      <c r="K1726" s="2"/>
    </row>
    <row r="1727" spans="1:11" ht="12.75">
      <c r="A1727" s="2"/>
      <c r="B1727" s="2"/>
      <c r="C1727" s="2"/>
      <c r="D1727" s="2"/>
      <c r="E1727" s="2"/>
      <c r="F1727" s="2"/>
      <c r="G1727" s="2"/>
      <c r="H1727" s="7"/>
      <c r="I1727" s="7"/>
      <c r="J1727" s="7"/>
      <c r="K1727" s="2"/>
    </row>
    <row r="1728" spans="1:11" ht="12.75">
      <c r="A1728" s="2"/>
      <c r="B1728" s="2"/>
      <c r="C1728" s="2"/>
      <c r="D1728" s="2"/>
      <c r="E1728" s="2"/>
      <c r="F1728" s="2"/>
      <c r="G1728" s="2"/>
      <c r="H1728" s="7"/>
      <c r="I1728" s="7"/>
      <c r="J1728" s="7"/>
      <c r="K1728" s="2"/>
    </row>
    <row r="1729" spans="1:11" ht="12.75">
      <c r="A1729" s="2"/>
      <c r="B1729" s="2"/>
      <c r="C1729" s="2"/>
      <c r="D1729" s="2"/>
      <c r="E1729" s="2"/>
      <c r="F1729" s="2"/>
      <c r="G1729" s="2"/>
      <c r="H1729" s="7"/>
      <c r="I1729" s="7"/>
      <c r="J1729" s="7"/>
      <c r="K1729" s="2"/>
    </row>
    <row r="1730" spans="1:11" ht="12.75">
      <c r="A1730" s="2"/>
      <c r="B1730" s="2"/>
      <c r="C1730" s="2"/>
      <c r="D1730" s="2"/>
      <c r="E1730" s="2"/>
      <c r="F1730" s="2"/>
      <c r="G1730" s="2"/>
      <c r="H1730" s="7"/>
      <c r="I1730" s="7"/>
      <c r="J1730" s="7"/>
      <c r="K1730" s="2"/>
    </row>
    <row r="1731" spans="1:11" ht="12.75">
      <c r="A1731" s="2"/>
      <c r="B1731" s="2"/>
      <c r="C1731" s="2"/>
      <c r="D1731" s="2"/>
      <c r="E1731" s="2"/>
      <c r="F1731" s="2"/>
      <c r="G1731" s="2"/>
      <c r="H1731" s="7"/>
      <c r="I1731" s="7"/>
      <c r="J1731" s="7"/>
      <c r="K1731" s="2"/>
    </row>
    <row r="1732" spans="1:11" ht="12.75">
      <c r="A1732" s="2"/>
      <c r="B1732" s="2"/>
      <c r="C1732" s="2"/>
      <c r="D1732" s="2"/>
      <c r="E1732" s="2"/>
      <c r="F1732" s="2"/>
      <c r="G1732" s="2"/>
      <c r="H1732" s="7"/>
      <c r="I1732" s="7"/>
      <c r="J1732" s="7"/>
      <c r="K1732" s="2"/>
    </row>
    <row r="1733" spans="1:11" ht="12.75">
      <c r="A1733" s="2"/>
      <c r="B1733" s="2"/>
      <c r="C1733" s="2"/>
      <c r="D1733" s="2"/>
      <c r="E1733" s="2"/>
      <c r="F1733" s="2"/>
      <c r="G1733" s="2"/>
      <c r="H1733" s="7"/>
      <c r="I1733" s="7"/>
      <c r="J1733" s="7"/>
      <c r="K1733" s="2"/>
    </row>
    <row r="1734" spans="1:11" ht="12.75">
      <c r="A1734" s="2"/>
      <c r="B1734" s="2"/>
      <c r="C1734" s="2"/>
      <c r="D1734" s="2"/>
      <c r="E1734" s="2"/>
      <c r="F1734" s="2"/>
      <c r="G1734" s="2"/>
      <c r="H1734" s="7"/>
      <c r="I1734" s="7"/>
      <c r="J1734" s="7"/>
      <c r="K1734" s="2"/>
    </row>
    <row r="1735" spans="1:11" ht="12.75">
      <c r="A1735" s="2"/>
      <c r="B1735" s="2"/>
      <c r="C1735" s="2"/>
      <c r="D1735" s="2"/>
      <c r="E1735" s="2"/>
      <c r="F1735" s="2"/>
      <c r="G1735" s="2"/>
      <c r="H1735" s="7"/>
      <c r="I1735" s="7"/>
      <c r="J1735" s="7"/>
      <c r="K1735" s="2"/>
    </row>
    <row r="1736" spans="1:11" ht="12.75">
      <c r="A1736" s="2"/>
      <c r="B1736" s="2"/>
      <c r="C1736" s="2"/>
      <c r="D1736" s="2"/>
      <c r="E1736" s="2"/>
      <c r="F1736" s="2"/>
      <c r="G1736" s="2"/>
      <c r="H1736" s="7"/>
      <c r="I1736" s="7"/>
      <c r="J1736" s="7"/>
      <c r="K1736" s="2"/>
    </row>
    <row r="1737" spans="1:11" ht="12.75">
      <c r="A1737" s="2"/>
      <c r="B1737" s="2"/>
      <c r="C1737" s="2"/>
      <c r="D1737" s="2"/>
      <c r="E1737" s="2"/>
      <c r="F1737" s="2"/>
      <c r="G1737" s="2"/>
      <c r="H1737" s="7"/>
      <c r="I1737" s="7"/>
      <c r="J1737" s="7"/>
      <c r="K1737" s="2"/>
    </row>
    <row r="1738" spans="1:11" ht="12.75">
      <c r="A1738" s="2"/>
      <c r="B1738" s="2"/>
      <c r="C1738" s="2"/>
      <c r="D1738" s="2"/>
      <c r="E1738" s="2"/>
      <c r="F1738" s="2"/>
      <c r="G1738" s="2"/>
      <c r="H1738" s="7"/>
      <c r="I1738" s="7"/>
      <c r="J1738" s="7"/>
      <c r="K1738" s="2"/>
    </row>
    <row r="1739" spans="1:11" ht="12.75">
      <c r="A1739" s="2"/>
      <c r="B1739" s="2"/>
      <c r="C1739" s="2"/>
      <c r="D1739" s="2"/>
      <c r="E1739" s="2"/>
      <c r="F1739" s="2"/>
      <c r="G1739" s="2"/>
      <c r="H1739" s="7"/>
      <c r="I1739" s="7"/>
      <c r="J1739" s="7"/>
      <c r="K1739" s="2"/>
    </row>
    <row r="1740" spans="1:11" ht="12.75">
      <c r="A1740" s="2"/>
      <c r="B1740" s="2"/>
      <c r="C1740" s="2"/>
      <c r="D1740" s="2"/>
      <c r="E1740" s="2"/>
      <c r="F1740" s="2"/>
      <c r="G1740" s="2"/>
      <c r="H1740" s="7"/>
      <c r="I1740" s="7"/>
      <c r="J1740" s="7"/>
      <c r="K1740" s="2"/>
    </row>
    <row r="1741" spans="1:11" ht="12.75">
      <c r="A1741" s="2"/>
      <c r="B1741" s="2"/>
      <c r="C1741" s="2"/>
      <c r="D1741" s="2"/>
      <c r="E1741" s="2"/>
      <c r="F1741" s="2"/>
      <c r="G1741" s="2"/>
      <c r="H1741" s="7"/>
      <c r="I1741" s="7"/>
      <c r="J1741" s="7"/>
      <c r="K1741" s="2"/>
    </row>
    <row r="1742" spans="1:11" ht="12.75">
      <c r="A1742" s="2"/>
      <c r="B1742" s="2"/>
      <c r="C1742" s="2"/>
      <c r="D1742" s="2"/>
      <c r="E1742" s="2"/>
      <c r="F1742" s="2"/>
      <c r="G1742" s="2"/>
      <c r="H1742" s="7"/>
      <c r="I1742" s="7"/>
      <c r="J1742" s="7"/>
      <c r="K1742" s="2"/>
    </row>
    <row r="1743" spans="1:11" ht="12.75">
      <c r="A1743" s="2"/>
      <c r="B1743" s="2"/>
      <c r="C1743" s="2"/>
      <c r="D1743" s="2"/>
      <c r="E1743" s="2"/>
      <c r="F1743" s="2"/>
      <c r="G1743" s="2"/>
      <c r="H1743" s="7"/>
      <c r="I1743" s="7"/>
      <c r="J1743" s="7"/>
      <c r="K1743" s="2"/>
    </row>
    <row r="1744" spans="1:11" ht="12.75">
      <c r="A1744" s="2"/>
      <c r="B1744" s="2"/>
      <c r="C1744" s="2"/>
      <c r="D1744" s="2"/>
      <c r="E1744" s="2"/>
      <c r="F1744" s="2"/>
      <c r="G1744" s="2"/>
      <c r="H1744" s="7"/>
      <c r="I1744" s="7"/>
      <c r="J1744" s="7"/>
      <c r="K1744" s="2"/>
    </row>
    <row r="1745" spans="1:11" ht="12.75">
      <c r="A1745" s="2"/>
      <c r="B1745" s="2"/>
      <c r="C1745" s="2"/>
      <c r="D1745" s="2"/>
      <c r="E1745" s="2"/>
      <c r="F1745" s="2"/>
      <c r="G1745" s="2"/>
      <c r="H1745" s="7"/>
      <c r="I1745" s="7"/>
      <c r="J1745" s="7"/>
      <c r="K1745" s="2"/>
    </row>
    <row r="1746" spans="1:11" ht="12.75">
      <c r="A1746" s="2"/>
      <c r="B1746" s="2"/>
      <c r="C1746" s="2"/>
      <c r="D1746" s="2"/>
      <c r="E1746" s="2"/>
      <c r="F1746" s="2"/>
      <c r="G1746" s="2"/>
      <c r="H1746" s="7"/>
      <c r="I1746" s="7"/>
      <c r="J1746" s="7"/>
      <c r="K1746" s="2"/>
    </row>
    <row r="1747" spans="1:11" ht="12.75">
      <c r="A1747" s="2"/>
      <c r="B1747" s="2"/>
      <c r="C1747" s="2"/>
      <c r="D1747" s="2"/>
      <c r="E1747" s="2"/>
      <c r="F1747" s="2"/>
      <c r="G1747" s="2"/>
      <c r="H1747" s="7"/>
      <c r="I1747" s="7"/>
      <c r="J1747" s="7"/>
      <c r="K1747" s="2"/>
    </row>
    <row r="1748" spans="1:11" ht="12.75">
      <c r="A1748" s="2"/>
      <c r="B1748" s="2"/>
      <c r="C1748" s="2"/>
      <c r="D1748" s="2"/>
      <c r="E1748" s="2"/>
      <c r="F1748" s="2"/>
      <c r="G1748" s="2"/>
      <c r="H1748" s="7"/>
      <c r="I1748" s="7"/>
      <c r="J1748" s="7"/>
      <c r="K1748" s="2"/>
    </row>
    <row r="1749" spans="1:11" ht="12.75">
      <c r="A1749" s="2"/>
      <c r="B1749" s="2"/>
      <c r="C1749" s="2"/>
      <c r="D1749" s="2"/>
      <c r="E1749" s="2"/>
      <c r="F1749" s="2"/>
      <c r="G1749" s="2"/>
      <c r="H1749" s="7"/>
      <c r="I1749" s="7"/>
      <c r="J1749" s="7"/>
      <c r="K1749" s="2"/>
    </row>
    <row r="1750" spans="1:11" ht="12.75">
      <c r="A1750" s="2"/>
      <c r="B1750" s="2"/>
      <c r="C1750" s="2"/>
      <c r="D1750" s="2"/>
      <c r="E1750" s="2"/>
      <c r="F1750" s="2"/>
      <c r="G1750" s="2"/>
      <c r="H1750" s="7"/>
      <c r="I1750" s="7"/>
      <c r="J1750" s="7"/>
      <c r="K1750" s="2"/>
    </row>
    <row r="1751" spans="1:11" ht="12.75">
      <c r="A1751" s="2"/>
      <c r="B1751" s="2"/>
      <c r="C1751" s="2"/>
      <c r="D1751" s="2"/>
      <c r="E1751" s="2"/>
      <c r="F1751" s="2"/>
      <c r="G1751" s="2"/>
      <c r="H1751" s="7"/>
      <c r="I1751" s="7"/>
      <c r="J1751" s="7"/>
      <c r="K1751" s="2"/>
    </row>
    <row r="1752" spans="1:11" ht="12.75">
      <c r="A1752" s="2"/>
      <c r="B1752" s="2"/>
      <c r="C1752" s="2"/>
      <c r="D1752" s="2"/>
      <c r="E1752" s="2"/>
      <c r="F1752" s="2"/>
      <c r="G1752" s="2"/>
      <c r="H1752" s="7"/>
      <c r="I1752" s="7"/>
      <c r="J1752" s="7"/>
      <c r="K1752" s="2"/>
    </row>
    <row r="1753" spans="1:11" ht="12.75">
      <c r="A1753" s="2"/>
      <c r="B1753" s="2"/>
      <c r="C1753" s="2"/>
      <c r="D1753" s="2"/>
      <c r="E1753" s="2"/>
      <c r="F1753" s="2"/>
      <c r="G1753" s="2"/>
      <c r="H1753" s="7"/>
      <c r="I1753" s="7"/>
      <c r="J1753" s="7"/>
      <c r="K1753" s="2"/>
    </row>
    <row r="1754" spans="1:11" ht="12.75">
      <c r="A1754" s="2"/>
      <c r="B1754" s="2"/>
      <c r="C1754" s="2"/>
      <c r="D1754" s="2"/>
      <c r="E1754" s="2"/>
      <c r="F1754" s="2"/>
      <c r="G1754" s="2"/>
      <c r="H1754" s="7"/>
      <c r="I1754" s="7"/>
      <c r="J1754" s="7"/>
      <c r="K1754" s="2"/>
    </row>
    <row r="1755" spans="1:11" ht="12.75">
      <c r="A1755" s="2"/>
      <c r="B1755" s="2"/>
      <c r="C1755" s="2"/>
      <c r="D1755" s="2"/>
      <c r="E1755" s="2"/>
      <c r="F1755" s="2"/>
      <c r="G1755" s="2"/>
      <c r="H1755" s="7"/>
      <c r="I1755" s="7"/>
      <c r="J1755" s="7"/>
      <c r="K1755" s="2"/>
    </row>
    <row r="1756" spans="1:11" ht="12.75">
      <c r="A1756" s="2"/>
      <c r="B1756" s="2"/>
      <c r="C1756" s="2"/>
      <c r="D1756" s="2"/>
      <c r="E1756" s="2"/>
      <c r="F1756" s="2"/>
      <c r="G1756" s="2"/>
      <c r="H1756" s="7"/>
      <c r="I1756" s="7"/>
      <c r="J1756" s="7"/>
      <c r="K1756" s="2"/>
    </row>
    <row r="1757" spans="1:11" ht="12.75">
      <c r="A1757" s="2"/>
      <c r="B1757" s="2"/>
      <c r="C1757" s="2"/>
      <c r="D1757" s="2"/>
      <c r="E1757" s="2"/>
      <c r="F1757" s="2"/>
      <c r="G1757" s="2"/>
      <c r="H1757" s="7"/>
      <c r="I1757" s="7"/>
      <c r="J1757" s="7"/>
      <c r="K1757" s="2"/>
    </row>
    <row r="1758" spans="1:11" ht="12.75">
      <c r="A1758" s="2"/>
      <c r="B1758" s="2"/>
      <c r="C1758" s="2"/>
      <c r="D1758" s="2"/>
      <c r="E1758" s="2"/>
      <c r="F1758" s="2"/>
      <c r="G1758" s="2"/>
      <c r="H1758" s="7"/>
      <c r="I1758" s="7"/>
      <c r="J1758" s="7"/>
      <c r="K1758" s="2"/>
    </row>
    <row r="1759" spans="1:11" ht="12.75">
      <c r="A1759" s="2"/>
      <c r="B1759" s="2"/>
      <c r="C1759" s="2"/>
      <c r="D1759" s="2"/>
      <c r="E1759" s="2"/>
      <c r="F1759" s="2"/>
      <c r="G1759" s="2"/>
      <c r="H1759" s="7"/>
      <c r="I1759" s="7"/>
      <c r="J1759" s="7"/>
      <c r="K1759" s="2"/>
    </row>
    <row r="1760" spans="1:11" ht="12.75">
      <c r="A1760" s="2"/>
      <c r="B1760" s="2"/>
      <c r="C1760" s="2"/>
      <c r="D1760" s="2"/>
      <c r="E1760" s="2"/>
      <c r="F1760" s="2"/>
      <c r="G1760" s="2"/>
      <c r="H1760" s="7"/>
      <c r="I1760" s="7"/>
      <c r="J1760" s="7"/>
      <c r="K1760" s="2"/>
    </row>
    <row r="1761" spans="1:11" ht="12.75">
      <c r="A1761" s="2"/>
      <c r="B1761" s="2"/>
      <c r="C1761" s="2"/>
      <c r="D1761" s="2"/>
      <c r="E1761" s="2"/>
      <c r="F1761" s="2"/>
      <c r="G1761" s="2"/>
      <c r="H1761" s="7"/>
      <c r="I1761" s="7"/>
      <c r="J1761" s="7"/>
      <c r="K1761" s="2"/>
    </row>
    <row r="1762" spans="1:11" ht="12.75">
      <c r="A1762" s="2"/>
      <c r="B1762" s="2"/>
      <c r="C1762" s="2"/>
      <c r="D1762" s="2"/>
      <c r="E1762" s="2"/>
      <c r="F1762" s="2"/>
      <c r="G1762" s="2"/>
      <c r="H1762" s="7"/>
      <c r="I1762" s="7"/>
      <c r="J1762" s="7"/>
      <c r="K1762" s="2"/>
    </row>
    <row r="1763" spans="1:11" ht="12.75">
      <c r="A1763" s="2"/>
      <c r="B1763" s="2"/>
      <c r="C1763" s="2"/>
      <c r="D1763" s="2"/>
      <c r="E1763" s="2"/>
      <c r="F1763" s="2"/>
      <c r="G1763" s="2"/>
      <c r="H1763" s="7"/>
      <c r="I1763" s="7"/>
      <c r="J1763" s="7"/>
      <c r="K1763" s="2"/>
    </row>
    <row r="1764" spans="1:11" ht="12.75">
      <c r="A1764" s="2"/>
      <c r="B1764" s="2"/>
      <c r="C1764" s="2"/>
      <c r="D1764" s="2"/>
      <c r="E1764" s="2"/>
      <c r="F1764" s="2"/>
      <c r="G1764" s="2"/>
      <c r="H1764" s="7"/>
      <c r="I1764" s="7"/>
      <c r="J1764" s="7"/>
      <c r="K1764" s="2"/>
    </row>
    <row r="1765" spans="1:11" ht="12.75">
      <c r="A1765" s="2"/>
      <c r="B1765" s="2"/>
      <c r="C1765" s="2"/>
      <c r="D1765" s="2"/>
      <c r="E1765" s="2"/>
      <c r="F1765" s="2"/>
      <c r="G1765" s="2"/>
      <c r="H1765" s="7"/>
      <c r="I1765" s="7"/>
      <c r="J1765" s="7"/>
      <c r="K1765" s="2"/>
    </row>
    <row r="1766" spans="1:11" ht="12.75">
      <c r="A1766" s="2"/>
      <c r="B1766" s="2"/>
      <c r="C1766" s="2"/>
      <c r="D1766" s="2"/>
      <c r="E1766" s="2"/>
      <c r="F1766" s="2"/>
      <c r="G1766" s="2"/>
      <c r="H1766" s="7"/>
      <c r="I1766" s="7"/>
      <c r="J1766" s="7"/>
      <c r="K1766" s="2"/>
    </row>
    <row r="1767" spans="1:11" ht="12.75">
      <c r="A1767" s="2"/>
      <c r="B1767" s="2"/>
      <c r="C1767" s="2"/>
      <c r="D1767" s="2"/>
      <c r="E1767" s="2"/>
      <c r="F1767" s="2"/>
      <c r="G1767" s="2"/>
      <c r="H1767" s="7"/>
      <c r="I1767" s="7"/>
      <c r="J1767" s="7"/>
      <c r="K1767" s="2"/>
    </row>
    <row r="1768" spans="1:11" ht="12.75">
      <c r="A1768" s="2"/>
      <c r="B1768" s="2"/>
      <c r="C1768" s="2"/>
      <c r="D1768" s="2"/>
      <c r="E1768" s="2"/>
      <c r="F1768" s="2"/>
      <c r="G1768" s="2"/>
      <c r="H1768" s="7"/>
      <c r="I1768" s="7"/>
      <c r="J1768" s="7"/>
      <c r="K1768" s="2"/>
    </row>
    <row r="1769" spans="1:11" ht="12.75">
      <c r="A1769" s="2"/>
      <c r="B1769" s="2"/>
      <c r="C1769" s="2"/>
      <c r="D1769" s="2"/>
      <c r="E1769" s="2"/>
      <c r="F1769" s="2"/>
      <c r="G1769" s="2"/>
      <c r="H1769" s="7"/>
      <c r="I1769" s="7"/>
      <c r="J1769" s="7"/>
      <c r="K1769" s="2"/>
    </row>
    <row r="1770" spans="1:11" ht="12.75">
      <c r="A1770" s="2"/>
      <c r="B1770" s="2"/>
      <c r="C1770" s="2"/>
      <c r="D1770" s="2"/>
      <c r="E1770" s="2"/>
      <c r="F1770" s="2"/>
      <c r="G1770" s="2"/>
      <c r="H1770" s="7"/>
      <c r="I1770" s="7"/>
      <c r="J1770" s="7"/>
      <c r="K1770" s="2"/>
    </row>
    <row r="1771" spans="1:11" ht="12.75">
      <c r="A1771" s="2"/>
      <c r="B1771" s="2"/>
      <c r="C1771" s="2"/>
      <c r="D1771" s="2"/>
      <c r="E1771" s="2"/>
      <c r="F1771" s="2"/>
      <c r="G1771" s="2"/>
      <c r="H1771" s="7"/>
      <c r="I1771" s="7"/>
      <c r="J1771" s="7"/>
      <c r="K1771" s="2"/>
    </row>
    <row r="1772" spans="1:11" ht="12.75">
      <c r="A1772" s="2"/>
      <c r="B1772" s="2"/>
      <c r="C1772" s="2"/>
      <c r="D1772" s="2"/>
      <c r="E1772" s="2"/>
      <c r="F1772" s="2"/>
      <c r="G1772" s="2"/>
      <c r="H1772" s="7"/>
      <c r="I1772" s="7"/>
      <c r="J1772" s="7"/>
      <c r="K1772" s="2"/>
    </row>
    <row r="1773" spans="1:11" ht="12.75">
      <c r="A1773" s="2"/>
      <c r="B1773" s="2"/>
      <c r="C1773" s="2"/>
      <c r="D1773" s="2"/>
      <c r="E1773" s="2"/>
      <c r="F1773" s="2"/>
      <c r="G1773" s="2"/>
      <c r="H1773" s="7"/>
      <c r="I1773" s="7"/>
      <c r="J1773" s="7"/>
      <c r="K1773" s="2"/>
    </row>
    <row r="1774" spans="1:11" ht="12.75">
      <c r="A1774" s="2"/>
      <c r="B1774" s="2"/>
      <c r="C1774" s="2"/>
      <c r="D1774" s="2"/>
      <c r="E1774" s="2"/>
      <c r="F1774" s="2"/>
      <c r="G1774" s="2"/>
      <c r="H1774" s="7"/>
      <c r="I1774" s="7"/>
      <c r="J1774" s="7"/>
      <c r="K1774" s="2"/>
    </row>
    <row r="1775" spans="1:11" ht="12.75">
      <c r="A1775" s="2"/>
      <c r="B1775" s="2"/>
      <c r="C1775" s="2"/>
      <c r="D1775" s="2"/>
      <c r="E1775" s="2"/>
      <c r="F1775" s="2"/>
      <c r="G1775" s="2"/>
      <c r="H1775" s="7"/>
      <c r="I1775" s="7"/>
      <c r="J1775" s="7"/>
      <c r="K1775" s="2"/>
    </row>
    <row r="1776" spans="1:11" ht="12.75">
      <c r="A1776" s="2"/>
      <c r="B1776" s="2"/>
      <c r="C1776" s="2"/>
      <c r="D1776" s="2"/>
      <c r="E1776" s="2"/>
      <c r="F1776" s="2"/>
      <c r="G1776" s="2"/>
      <c r="H1776" s="7"/>
      <c r="I1776" s="7"/>
      <c r="J1776" s="7"/>
      <c r="K1776" s="2"/>
    </row>
    <row r="1777" spans="1:11" ht="12.75">
      <c r="A1777" s="2"/>
      <c r="B1777" s="2"/>
      <c r="C1777" s="2"/>
      <c r="D1777" s="2"/>
      <c r="E1777" s="2"/>
      <c r="F1777" s="2"/>
      <c r="G1777" s="2"/>
      <c r="H1777" s="7"/>
      <c r="I1777" s="7"/>
      <c r="J1777" s="7"/>
      <c r="K1777" s="2"/>
    </row>
    <row r="1778" spans="1:11" ht="12.75">
      <c r="A1778" s="2"/>
      <c r="B1778" s="2"/>
      <c r="C1778" s="2"/>
      <c r="D1778" s="2"/>
      <c r="E1778" s="2"/>
      <c r="F1778" s="2"/>
      <c r="G1778" s="2"/>
      <c r="H1778" s="7"/>
      <c r="I1778" s="7"/>
      <c r="J1778" s="7"/>
      <c r="K1778" s="2"/>
    </row>
    <row r="1779" spans="1:11" ht="12.75">
      <c r="A1779" s="2"/>
      <c r="B1779" s="2"/>
      <c r="C1779" s="2"/>
      <c r="D1779" s="2"/>
      <c r="E1779" s="2"/>
      <c r="F1779" s="2"/>
      <c r="G1779" s="2"/>
      <c r="H1779" s="7"/>
      <c r="I1779" s="7"/>
      <c r="J1779" s="7"/>
      <c r="K1779" s="2"/>
    </row>
    <row r="1780" spans="1:11" ht="12.75">
      <c r="A1780" s="2"/>
      <c r="B1780" s="2"/>
      <c r="C1780" s="2"/>
      <c r="D1780" s="2"/>
      <c r="E1780" s="2"/>
      <c r="F1780" s="2"/>
      <c r="G1780" s="2"/>
      <c r="H1780" s="7"/>
      <c r="I1780" s="7"/>
      <c r="J1780" s="7"/>
      <c r="K1780" s="2"/>
    </row>
    <row r="1781" spans="1:11" ht="12.75">
      <c r="A1781" s="2"/>
      <c r="B1781" s="2"/>
      <c r="C1781" s="2"/>
      <c r="D1781" s="2"/>
      <c r="E1781" s="2"/>
      <c r="F1781" s="2"/>
      <c r="G1781" s="2"/>
      <c r="H1781" s="7"/>
      <c r="I1781" s="7"/>
      <c r="J1781" s="7"/>
      <c r="K1781" s="2"/>
    </row>
    <row r="1782" spans="1:11" ht="12.75">
      <c r="A1782" s="2"/>
      <c r="B1782" s="2"/>
      <c r="C1782" s="2"/>
      <c r="D1782" s="2"/>
      <c r="E1782" s="2"/>
      <c r="F1782" s="2"/>
      <c r="G1782" s="2"/>
      <c r="H1782" s="7"/>
      <c r="I1782" s="7"/>
      <c r="J1782" s="7"/>
      <c r="K1782" s="2"/>
    </row>
    <row r="1783" spans="1:11" ht="12.75">
      <c r="A1783" s="2"/>
      <c r="B1783" s="2"/>
      <c r="C1783" s="2"/>
      <c r="D1783" s="2"/>
      <c r="E1783" s="2"/>
      <c r="F1783" s="2"/>
      <c r="G1783" s="2"/>
      <c r="H1783" s="7"/>
      <c r="I1783" s="7"/>
      <c r="J1783" s="7"/>
      <c r="K1783" s="2"/>
    </row>
    <row r="1784" spans="1:11" ht="12.75">
      <c r="A1784" s="2"/>
      <c r="B1784" s="2"/>
      <c r="C1784" s="2"/>
      <c r="D1784" s="2"/>
      <c r="E1784" s="2"/>
      <c r="F1784" s="2"/>
      <c r="G1784" s="2"/>
      <c r="H1784" s="7"/>
      <c r="I1784" s="7"/>
      <c r="J1784" s="7"/>
      <c r="K1784" s="2"/>
    </row>
    <row r="1785" spans="1:11" ht="12.75">
      <c r="A1785" s="2"/>
      <c r="B1785" s="2"/>
      <c r="C1785" s="2"/>
      <c r="D1785" s="2"/>
      <c r="E1785" s="2"/>
      <c r="F1785" s="2"/>
      <c r="G1785" s="2"/>
      <c r="H1785" s="7"/>
      <c r="I1785" s="7"/>
      <c r="J1785" s="7"/>
      <c r="K1785" s="2"/>
    </row>
    <row r="1786" spans="1:11" ht="12.75">
      <c r="A1786" s="2"/>
      <c r="B1786" s="2"/>
      <c r="C1786" s="2"/>
      <c r="D1786" s="2"/>
      <c r="E1786" s="2"/>
      <c r="F1786" s="2"/>
      <c r="G1786" s="2"/>
      <c r="H1786" s="7"/>
      <c r="I1786" s="7"/>
      <c r="J1786" s="7"/>
      <c r="K1786" s="2"/>
    </row>
    <row r="1787" spans="1:11" ht="12.75">
      <c r="A1787" s="2"/>
      <c r="B1787" s="2"/>
      <c r="C1787" s="2"/>
      <c r="D1787" s="2"/>
      <c r="E1787" s="2"/>
      <c r="F1787" s="2"/>
      <c r="G1787" s="2"/>
      <c r="H1787" s="7"/>
      <c r="I1787" s="7"/>
      <c r="J1787" s="7"/>
      <c r="K1787" s="2"/>
    </row>
    <row r="1788" spans="1:11" ht="12.75">
      <c r="A1788" s="2"/>
      <c r="B1788" s="2"/>
      <c r="C1788" s="2"/>
      <c r="D1788" s="2"/>
      <c r="E1788" s="2"/>
      <c r="F1788" s="2"/>
      <c r="G1788" s="2"/>
      <c r="H1788" s="7"/>
      <c r="I1788" s="7"/>
      <c r="J1788" s="7"/>
      <c r="K1788" s="2"/>
    </row>
    <row r="1789" spans="1:11" ht="12.75">
      <c r="A1789" s="2"/>
      <c r="B1789" s="2"/>
      <c r="C1789" s="2"/>
      <c r="D1789" s="2"/>
      <c r="E1789" s="2"/>
      <c r="F1789" s="2"/>
      <c r="G1789" s="2"/>
      <c r="H1789" s="7"/>
      <c r="I1789" s="7"/>
      <c r="J1789" s="7"/>
      <c r="K1789" s="2"/>
    </row>
    <row r="1790" spans="1:11" ht="12.75">
      <c r="A1790" s="2"/>
      <c r="B1790" s="2"/>
      <c r="C1790" s="2"/>
      <c r="D1790" s="2"/>
      <c r="E1790" s="2"/>
      <c r="F1790" s="2"/>
      <c r="G1790" s="2"/>
      <c r="H1790" s="7"/>
      <c r="I1790" s="7"/>
      <c r="J1790" s="7"/>
      <c r="K1790" s="2"/>
    </row>
    <row r="1791" spans="1:11" ht="12.75">
      <c r="A1791" s="2"/>
      <c r="B1791" s="2"/>
      <c r="C1791" s="2"/>
      <c r="D1791" s="2"/>
      <c r="E1791" s="2"/>
      <c r="F1791" s="2"/>
      <c r="G1791" s="2"/>
      <c r="H1791" s="7"/>
      <c r="I1791" s="7"/>
      <c r="J1791" s="7"/>
      <c r="K1791" s="2"/>
    </row>
    <row r="1792" spans="1:11" ht="12.75">
      <c r="A1792" s="2"/>
      <c r="B1792" s="2"/>
      <c r="C1792" s="2"/>
      <c r="D1792" s="2"/>
      <c r="E1792" s="2"/>
      <c r="F1792" s="2"/>
      <c r="G1792" s="2"/>
      <c r="H1792" s="7"/>
      <c r="I1792" s="7"/>
      <c r="J1792" s="7"/>
      <c r="K1792" s="2"/>
    </row>
    <row r="1793" spans="1:11" ht="12.75">
      <c r="A1793" s="2"/>
      <c r="B1793" s="2"/>
      <c r="C1793" s="2"/>
      <c r="D1793" s="2"/>
      <c r="E1793" s="2"/>
      <c r="F1793" s="2"/>
      <c r="G1793" s="2"/>
      <c r="H1793" s="7"/>
      <c r="I1793" s="7"/>
      <c r="J1793" s="7"/>
      <c r="K1793" s="2"/>
    </row>
    <row r="1794" spans="1:11" ht="12.75">
      <c r="A1794" s="2"/>
      <c r="B1794" s="2"/>
      <c r="C1794" s="2"/>
      <c r="D1794" s="2"/>
      <c r="E1794" s="2"/>
      <c r="F1794" s="2"/>
      <c r="G1794" s="2"/>
      <c r="H1794" s="7"/>
      <c r="I1794" s="7"/>
      <c r="J1794" s="7"/>
      <c r="K1794" s="2"/>
    </row>
    <row r="1795" spans="1:11" ht="12.75">
      <c r="A1795" s="2"/>
      <c r="B1795" s="2"/>
      <c r="C1795" s="2"/>
      <c r="D1795" s="2"/>
      <c r="E1795" s="2"/>
      <c r="F1795" s="2"/>
      <c r="G1795" s="2"/>
      <c r="H1795" s="7"/>
      <c r="I1795" s="7"/>
      <c r="J1795" s="7"/>
      <c r="K1795" s="2"/>
    </row>
    <row r="1796" spans="1:11" ht="12.75">
      <c r="A1796" s="2"/>
      <c r="B1796" s="2"/>
      <c r="C1796" s="2"/>
      <c r="D1796" s="2"/>
      <c r="E1796" s="2"/>
      <c r="F1796" s="2"/>
      <c r="G1796" s="2"/>
      <c r="H1796" s="7"/>
      <c r="I1796" s="7"/>
      <c r="J1796" s="7"/>
      <c r="K1796" s="2"/>
    </row>
    <row r="1797" spans="1:11" ht="12.75">
      <c r="A1797" s="2"/>
      <c r="B1797" s="2"/>
      <c r="C1797" s="2"/>
      <c r="D1797" s="2"/>
      <c r="E1797" s="2"/>
      <c r="F1797" s="2"/>
      <c r="G1797" s="2"/>
      <c r="H1797" s="7"/>
      <c r="I1797" s="7"/>
      <c r="J1797" s="7"/>
      <c r="K1797" s="2"/>
    </row>
    <row r="1798" spans="1:11" ht="12.75">
      <c r="A1798" s="2"/>
      <c r="B1798" s="2"/>
      <c r="C1798" s="2"/>
      <c r="D1798" s="2"/>
      <c r="E1798" s="2"/>
      <c r="F1798" s="2"/>
      <c r="G1798" s="2"/>
      <c r="H1798" s="7"/>
      <c r="I1798" s="7"/>
      <c r="J1798" s="7"/>
      <c r="K1798" s="2"/>
    </row>
    <row r="1799" spans="1:11" ht="12.75">
      <c r="A1799" s="2"/>
      <c r="B1799" s="2"/>
      <c r="C1799" s="2"/>
      <c r="D1799" s="2"/>
      <c r="E1799" s="2"/>
      <c r="F1799" s="2"/>
      <c r="G1799" s="2"/>
      <c r="H1799" s="7"/>
      <c r="I1799" s="7"/>
      <c r="J1799" s="7"/>
      <c r="K1799" s="2"/>
    </row>
    <row r="1800" spans="1:11" ht="12.75">
      <c r="A1800" s="2"/>
      <c r="B1800" s="2"/>
      <c r="C1800" s="2"/>
      <c r="D1800" s="2"/>
      <c r="E1800" s="2"/>
      <c r="F1800" s="2"/>
      <c r="G1800" s="2"/>
      <c r="H1800" s="7"/>
      <c r="I1800" s="7"/>
      <c r="J1800" s="7"/>
      <c r="K1800" s="2"/>
    </row>
    <row r="1801" spans="1:11" ht="12.75">
      <c r="A1801" s="2"/>
      <c r="B1801" s="2"/>
      <c r="C1801" s="2"/>
      <c r="D1801" s="2"/>
      <c r="E1801" s="2"/>
      <c r="F1801" s="2"/>
      <c r="G1801" s="2"/>
      <c r="H1801" s="7"/>
      <c r="I1801" s="7"/>
      <c r="J1801" s="7"/>
      <c r="K1801" s="2"/>
    </row>
    <row r="1802" spans="1:11" ht="12.75">
      <c r="A1802" s="2"/>
      <c r="B1802" s="2"/>
      <c r="C1802" s="2"/>
      <c r="D1802" s="2"/>
      <c r="E1802" s="2"/>
      <c r="F1802" s="2"/>
      <c r="G1802" s="2"/>
      <c r="H1802" s="7"/>
      <c r="I1802" s="7"/>
      <c r="J1802" s="7"/>
      <c r="K1802" s="2"/>
    </row>
    <row r="1803" spans="1:11" ht="12.75">
      <c r="A1803" s="2"/>
      <c r="B1803" s="2"/>
      <c r="C1803" s="2"/>
      <c r="D1803" s="2"/>
      <c r="E1803" s="2"/>
      <c r="F1803" s="2"/>
      <c r="G1803" s="2"/>
      <c r="H1803" s="7"/>
      <c r="I1803" s="7"/>
      <c r="J1803" s="7"/>
      <c r="K1803" s="2"/>
    </row>
    <row r="1804" spans="1:11" ht="12.75">
      <c r="A1804" s="2"/>
      <c r="B1804" s="2"/>
      <c r="C1804" s="2"/>
      <c r="D1804" s="2"/>
      <c r="E1804" s="2"/>
      <c r="F1804" s="2"/>
      <c r="G1804" s="2"/>
      <c r="H1804" s="7"/>
      <c r="I1804" s="7"/>
      <c r="J1804" s="7"/>
      <c r="K1804" s="2"/>
    </row>
    <row r="1805" spans="1:11" ht="12.75">
      <c r="A1805" s="2"/>
      <c r="B1805" s="2"/>
      <c r="C1805" s="2"/>
      <c r="D1805" s="2"/>
      <c r="E1805" s="2"/>
      <c r="F1805" s="2"/>
      <c r="G1805" s="2"/>
      <c r="H1805" s="7"/>
      <c r="I1805" s="7"/>
      <c r="J1805" s="7"/>
      <c r="K1805" s="2"/>
    </row>
    <row r="1806" spans="1:11" ht="12.75">
      <c r="A1806" s="2"/>
      <c r="B1806" s="2"/>
      <c r="C1806" s="2"/>
      <c r="D1806" s="2"/>
      <c r="E1806" s="2"/>
      <c r="F1806" s="2"/>
      <c r="G1806" s="2"/>
      <c r="H1806" s="7"/>
      <c r="I1806" s="7"/>
      <c r="J1806" s="7"/>
      <c r="K1806" s="2"/>
    </row>
    <row r="1807" spans="1:11" ht="12.75">
      <c r="A1807" s="2"/>
      <c r="B1807" s="2"/>
      <c r="C1807" s="2"/>
      <c r="D1807" s="2"/>
      <c r="E1807" s="2"/>
      <c r="F1807" s="2"/>
      <c r="G1807" s="2"/>
      <c r="H1807" s="7"/>
      <c r="I1807" s="7"/>
      <c r="J1807" s="7"/>
      <c r="K1807" s="2"/>
    </row>
    <row r="1808" spans="1:11" ht="12.75">
      <c r="A1808" s="2"/>
      <c r="B1808" s="2"/>
      <c r="C1808" s="2"/>
      <c r="D1808" s="2"/>
      <c r="E1808" s="2"/>
      <c r="F1808" s="2"/>
      <c r="G1808" s="2"/>
      <c r="H1808" s="7"/>
      <c r="I1808" s="7"/>
      <c r="J1808" s="7"/>
      <c r="K1808" s="2"/>
    </row>
    <row r="1809" spans="1:11" ht="12.75">
      <c r="A1809" s="2"/>
      <c r="B1809" s="2"/>
      <c r="C1809" s="2"/>
      <c r="D1809" s="2"/>
      <c r="E1809" s="2"/>
      <c r="F1809" s="2"/>
      <c r="G1809" s="2"/>
      <c r="H1809" s="7"/>
      <c r="I1809" s="7"/>
      <c r="J1809" s="7"/>
      <c r="K1809" s="2"/>
    </row>
    <row r="1810" spans="1:11" ht="12.75">
      <c r="A1810" s="2"/>
      <c r="B1810" s="2"/>
      <c r="C1810" s="2"/>
      <c r="D1810" s="2"/>
      <c r="E1810" s="2"/>
      <c r="F1810" s="2"/>
      <c r="G1810" s="2"/>
      <c r="H1810" s="7"/>
      <c r="I1810" s="7"/>
      <c r="J1810" s="7"/>
      <c r="K1810" s="2"/>
    </row>
    <row r="1811" spans="1:11" ht="12.75">
      <c r="A1811" s="2"/>
      <c r="B1811" s="2"/>
      <c r="C1811" s="2"/>
      <c r="D1811" s="2"/>
      <c r="E1811" s="2"/>
      <c r="F1811" s="2"/>
      <c r="G1811" s="2"/>
      <c r="H1811" s="7"/>
      <c r="I1811" s="7"/>
      <c r="J1811" s="7"/>
      <c r="K1811" s="2"/>
    </row>
    <row r="1812" spans="1:11" ht="12.75">
      <c r="A1812" s="2"/>
      <c r="B1812" s="2"/>
      <c r="C1812" s="2"/>
      <c r="D1812" s="2"/>
      <c r="E1812" s="2"/>
      <c r="F1812" s="2"/>
      <c r="G1812" s="2"/>
      <c r="H1812" s="7"/>
      <c r="I1812" s="7"/>
      <c r="J1812" s="7"/>
      <c r="K1812" s="2"/>
    </row>
    <row r="1813" spans="1:11" ht="12.75">
      <c r="A1813" s="2"/>
      <c r="B1813" s="2"/>
      <c r="C1813" s="2"/>
      <c r="D1813" s="2"/>
      <c r="E1813" s="2"/>
      <c r="F1813" s="2"/>
      <c r="G1813" s="2"/>
      <c r="H1813" s="7"/>
      <c r="I1813" s="7"/>
      <c r="J1813" s="7"/>
      <c r="K1813" s="2"/>
    </row>
    <row r="1814" spans="1:11" ht="12.75">
      <c r="A1814" s="2"/>
      <c r="B1814" s="2"/>
      <c r="C1814" s="2"/>
      <c r="D1814" s="2"/>
      <c r="E1814" s="2"/>
      <c r="F1814" s="2"/>
      <c r="G1814" s="2"/>
      <c r="H1814" s="7"/>
      <c r="I1814" s="7"/>
      <c r="J1814" s="7"/>
      <c r="K1814" s="2"/>
    </row>
    <row r="1815" spans="1:11" ht="12.75">
      <c r="A1815" s="2"/>
      <c r="B1815" s="2"/>
      <c r="C1815" s="2"/>
      <c r="D1815" s="2"/>
      <c r="E1815" s="2"/>
      <c r="F1815" s="2"/>
      <c r="G1815" s="2"/>
      <c r="H1815" s="7"/>
      <c r="I1815" s="7"/>
      <c r="J1815" s="7"/>
      <c r="K1815" s="2"/>
    </row>
    <row r="1816" spans="1:11" ht="12.75">
      <c r="A1816" s="2"/>
      <c r="B1816" s="2"/>
      <c r="C1816" s="2"/>
      <c r="D1816" s="2"/>
      <c r="E1816" s="2"/>
      <c r="F1816" s="2"/>
      <c r="G1816" s="2"/>
      <c r="H1816" s="7"/>
      <c r="I1816" s="7"/>
      <c r="J1816" s="7"/>
      <c r="K1816" s="2"/>
    </row>
    <row r="1817" spans="1:11" ht="12.75">
      <c r="A1817" s="2"/>
      <c r="B1817" s="2"/>
      <c r="C1817" s="2"/>
      <c r="D1817" s="2"/>
      <c r="E1817" s="2"/>
      <c r="F1817" s="2"/>
      <c r="G1817" s="2"/>
      <c r="H1817" s="7"/>
      <c r="I1817" s="7"/>
      <c r="J1817" s="7"/>
      <c r="K1817" s="2"/>
    </row>
    <row r="1818" spans="1:11" ht="12.75">
      <c r="A1818" s="2"/>
      <c r="B1818" s="2"/>
      <c r="C1818" s="2"/>
      <c r="D1818" s="2"/>
      <c r="E1818" s="2"/>
      <c r="F1818" s="2"/>
      <c r="G1818" s="2"/>
      <c r="H1818" s="7"/>
      <c r="I1818" s="7"/>
      <c r="J1818" s="7"/>
      <c r="K1818" s="2"/>
    </row>
    <row r="1819" spans="1:11" ht="12.75">
      <c r="A1819" s="2"/>
      <c r="B1819" s="2"/>
      <c r="C1819" s="2"/>
      <c r="D1819" s="2"/>
      <c r="E1819" s="2"/>
      <c r="F1819" s="2"/>
      <c r="G1819" s="2"/>
      <c r="H1819" s="7"/>
      <c r="I1819" s="7"/>
      <c r="J1819" s="7"/>
      <c r="K1819" s="2"/>
    </row>
    <row r="1820" spans="1:11" ht="12.75">
      <c r="A1820" s="2"/>
      <c r="B1820" s="2"/>
      <c r="C1820" s="2"/>
      <c r="D1820" s="2"/>
      <c r="E1820" s="2"/>
      <c r="F1820" s="2"/>
      <c r="G1820" s="2"/>
      <c r="H1820" s="7"/>
      <c r="I1820" s="7"/>
      <c r="J1820" s="7"/>
      <c r="K1820" s="2"/>
    </row>
    <row r="1821" spans="1:11" ht="12.75">
      <c r="A1821" s="2"/>
      <c r="B1821" s="2"/>
      <c r="C1821" s="2"/>
      <c r="D1821" s="2"/>
      <c r="E1821" s="2"/>
      <c r="F1821" s="2"/>
      <c r="G1821" s="2"/>
      <c r="H1821" s="7"/>
      <c r="I1821" s="7"/>
      <c r="J1821" s="7"/>
      <c r="K1821" s="2"/>
    </row>
    <row r="1822" spans="1:11" ht="12.75">
      <c r="A1822" s="2"/>
      <c r="B1822" s="2"/>
      <c r="C1822" s="2"/>
      <c r="D1822" s="2"/>
      <c r="E1822" s="2"/>
      <c r="F1822" s="2"/>
      <c r="G1822" s="2"/>
      <c r="H1822" s="7"/>
      <c r="I1822" s="7"/>
      <c r="J1822" s="7"/>
      <c r="K1822" s="2"/>
    </row>
    <row r="1823" spans="1:11" ht="12.75">
      <c r="A1823" s="2"/>
      <c r="B1823" s="2"/>
      <c r="C1823" s="2"/>
      <c r="D1823" s="2"/>
      <c r="E1823" s="2"/>
      <c r="F1823" s="2"/>
      <c r="G1823" s="2"/>
      <c r="H1823" s="7"/>
      <c r="I1823" s="7"/>
      <c r="J1823" s="7"/>
      <c r="K1823" s="2"/>
    </row>
    <row r="1824" spans="1:11" ht="12.75">
      <c r="A1824" s="2"/>
      <c r="B1824" s="2"/>
      <c r="C1824" s="2"/>
      <c r="D1824" s="2"/>
      <c r="E1824" s="2"/>
      <c r="F1824" s="2"/>
      <c r="G1824" s="2"/>
      <c r="H1824" s="7"/>
      <c r="I1824" s="7"/>
      <c r="J1824" s="7"/>
      <c r="K1824" s="2"/>
    </row>
    <row r="1825" spans="1:11" ht="12.75">
      <c r="A1825" s="2"/>
      <c r="B1825" s="2"/>
      <c r="C1825" s="2"/>
      <c r="D1825" s="2"/>
      <c r="E1825" s="2"/>
      <c r="F1825" s="2"/>
      <c r="G1825" s="2"/>
      <c r="H1825" s="7"/>
      <c r="I1825" s="7"/>
      <c r="J1825" s="7"/>
      <c r="K1825" s="2"/>
    </row>
    <row r="1826" spans="1:11" ht="12.75">
      <c r="A1826" s="2"/>
      <c r="B1826" s="2"/>
      <c r="C1826" s="2"/>
      <c r="D1826" s="2"/>
      <c r="E1826" s="2"/>
      <c r="F1826" s="2"/>
      <c r="G1826" s="2"/>
      <c r="H1826" s="7"/>
      <c r="I1826" s="7"/>
      <c r="J1826" s="7"/>
      <c r="K1826" s="2"/>
    </row>
    <row r="1827" spans="1:11" ht="12.75">
      <c r="A1827" s="2"/>
      <c r="B1827" s="2"/>
      <c r="C1827" s="2"/>
      <c r="D1827" s="2"/>
      <c r="E1827" s="2"/>
      <c r="F1827" s="2"/>
      <c r="G1827" s="2"/>
      <c r="H1827" s="7"/>
      <c r="I1827" s="7"/>
      <c r="J1827" s="7"/>
      <c r="K1827" s="2"/>
    </row>
    <row r="1828" spans="1:11" ht="12.75">
      <c r="A1828" s="2"/>
      <c r="B1828" s="2"/>
      <c r="C1828" s="2"/>
      <c r="D1828" s="2"/>
      <c r="E1828" s="2"/>
      <c r="F1828" s="2"/>
      <c r="G1828" s="2"/>
      <c r="H1828" s="7"/>
      <c r="I1828" s="7"/>
      <c r="J1828" s="7"/>
      <c r="K1828" s="2"/>
    </row>
    <row r="1829" spans="1:11" ht="12.75">
      <c r="A1829" s="2"/>
      <c r="B1829" s="2"/>
      <c r="C1829" s="2"/>
      <c r="D1829" s="2"/>
      <c r="E1829" s="2"/>
      <c r="F1829" s="2"/>
      <c r="G1829" s="2"/>
      <c r="H1829" s="7"/>
      <c r="I1829" s="7"/>
      <c r="J1829" s="7"/>
      <c r="K1829" s="2"/>
    </row>
    <row r="1830" spans="1:11" ht="12.75">
      <c r="A1830" s="2"/>
      <c r="B1830" s="2"/>
      <c r="C1830" s="2"/>
      <c r="D1830" s="2"/>
      <c r="E1830" s="2"/>
      <c r="F1830" s="2"/>
      <c r="G1830" s="2"/>
      <c r="H1830" s="7"/>
      <c r="I1830" s="7"/>
      <c r="J1830" s="7"/>
      <c r="K1830" s="2"/>
    </row>
    <row r="1831" spans="1:11" ht="12.75">
      <c r="A1831" s="2"/>
      <c r="B1831" s="2"/>
      <c r="C1831" s="2"/>
      <c r="D1831" s="2"/>
      <c r="E1831" s="2"/>
      <c r="F1831" s="2"/>
      <c r="G1831" s="2"/>
      <c r="H1831" s="7"/>
      <c r="I1831" s="7"/>
      <c r="J1831" s="7"/>
      <c r="K1831" s="2"/>
    </row>
    <row r="1832" spans="1:11" ht="12.75">
      <c r="A1832" s="2"/>
      <c r="B1832" s="2"/>
      <c r="C1832" s="2"/>
      <c r="D1832" s="2"/>
      <c r="E1832" s="2"/>
      <c r="F1832" s="2"/>
      <c r="G1832" s="2"/>
      <c r="H1832" s="7"/>
      <c r="I1832" s="7"/>
      <c r="J1832" s="7"/>
      <c r="K1832" s="2"/>
    </row>
    <row r="1833" spans="1:11" ht="12.75">
      <c r="A1833" s="2"/>
      <c r="B1833" s="2"/>
      <c r="C1833" s="2"/>
      <c r="D1833" s="2"/>
      <c r="E1833" s="2"/>
      <c r="F1833" s="2"/>
      <c r="G1833" s="2"/>
      <c r="H1833" s="7"/>
      <c r="I1833" s="7"/>
      <c r="J1833" s="7"/>
      <c r="K1833" s="2"/>
    </row>
    <row r="1834" spans="1:11" ht="12.75">
      <c r="A1834" s="2"/>
      <c r="B1834" s="2"/>
      <c r="C1834" s="2"/>
      <c r="D1834" s="2"/>
      <c r="E1834" s="2"/>
      <c r="F1834" s="2"/>
      <c r="G1834" s="2"/>
      <c r="H1834" s="7"/>
      <c r="I1834" s="7"/>
      <c r="J1834" s="7"/>
      <c r="K1834" s="2"/>
    </row>
    <row r="1835" spans="1:11" ht="12.75">
      <c r="A1835" s="2"/>
      <c r="B1835" s="2"/>
      <c r="C1835" s="2"/>
      <c r="D1835" s="2"/>
      <c r="E1835" s="2"/>
      <c r="F1835" s="2"/>
      <c r="G1835" s="2"/>
      <c r="H1835" s="7"/>
      <c r="I1835" s="7"/>
      <c r="J1835" s="7"/>
      <c r="K1835" s="2"/>
    </row>
    <row r="1836" spans="1:11" ht="12.75">
      <c r="A1836" s="2"/>
      <c r="B1836" s="2"/>
      <c r="C1836" s="2"/>
      <c r="D1836" s="2"/>
      <c r="E1836" s="2"/>
      <c r="F1836" s="2"/>
      <c r="G1836" s="2"/>
      <c r="H1836" s="7"/>
      <c r="I1836" s="7"/>
      <c r="J1836" s="7"/>
      <c r="K1836" s="2"/>
    </row>
    <row r="1837" spans="1:11" ht="12.75">
      <c r="A1837" s="2"/>
      <c r="B1837" s="2"/>
      <c r="C1837" s="2"/>
      <c r="D1837" s="2"/>
      <c r="E1837" s="2"/>
      <c r="F1837" s="2"/>
      <c r="G1837" s="2"/>
      <c r="H1837" s="7"/>
      <c r="I1837" s="7"/>
      <c r="J1837" s="7"/>
      <c r="K1837" s="2"/>
    </row>
    <row r="1838" spans="1:11" ht="12.75">
      <c r="A1838" s="2"/>
      <c r="B1838" s="2"/>
      <c r="C1838" s="2"/>
      <c r="D1838" s="2"/>
      <c r="E1838" s="2"/>
      <c r="F1838" s="2"/>
      <c r="G1838" s="2"/>
      <c r="H1838" s="7"/>
      <c r="I1838" s="7"/>
      <c r="J1838" s="7"/>
      <c r="K1838" s="2"/>
    </row>
    <row r="1839" spans="1:11" ht="12.75">
      <c r="A1839" s="2"/>
      <c r="B1839" s="2"/>
      <c r="C1839" s="2"/>
      <c r="D1839" s="2"/>
      <c r="E1839" s="2"/>
      <c r="F1839" s="2"/>
      <c r="G1839" s="2"/>
      <c r="H1839" s="7"/>
      <c r="I1839" s="7"/>
      <c r="J1839" s="7"/>
      <c r="K1839" s="2"/>
    </row>
    <row r="1840" spans="1:11" ht="12.75">
      <c r="A1840" s="2"/>
      <c r="B1840" s="2"/>
      <c r="C1840" s="2"/>
      <c r="D1840" s="2"/>
      <c r="E1840" s="2"/>
      <c r="F1840" s="2"/>
      <c r="G1840" s="2"/>
      <c r="H1840" s="7"/>
      <c r="I1840" s="7"/>
      <c r="J1840" s="7"/>
      <c r="K1840" s="2"/>
    </row>
    <row r="1841" spans="1:11" ht="12.75">
      <c r="A1841" s="2"/>
      <c r="B1841" s="2"/>
      <c r="C1841" s="2"/>
      <c r="D1841" s="2"/>
      <c r="E1841" s="2"/>
      <c r="F1841" s="2"/>
      <c r="G1841" s="2"/>
      <c r="H1841" s="7"/>
      <c r="I1841" s="7"/>
      <c r="J1841" s="7"/>
      <c r="K1841" s="2"/>
    </row>
    <row r="1842" spans="1:11" ht="12.75">
      <c r="A1842" s="2"/>
      <c r="B1842" s="2"/>
      <c r="C1842" s="2"/>
      <c r="D1842" s="2"/>
      <c r="E1842" s="2"/>
      <c r="F1842" s="2"/>
      <c r="G1842" s="2"/>
      <c r="H1842" s="7"/>
      <c r="I1842" s="7"/>
      <c r="J1842" s="7"/>
      <c r="K1842" s="2"/>
    </row>
    <row r="1843" spans="1:11" ht="12.75">
      <c r="A1843" s="2"/>
      <c r="B1843" s="2"/>
      <c r="C1843" s="2"/>
      <c r="D1843" s="2"/>
      <c r="E1843" s="2"/>
      <c r="F1843" s="2"/>
      <c r="G1843" s="2"/>
      <c r="H1843" s="7"/>
      <c r="I1843" s="7"/>
      <c r="J1843" s="7"/>
      <c r="K1843" s="2"/>
    </row>
    <row r="1844" spans="1:11" ht="12.75">
      <c r="A1844" s="2"/>
      <c r="B1844" s="2"/>
      <c r="C1844" s="2"/>
      <c r="D1844" s="2"/>
      <c r="E1844" s="2"/>
      <c r="F1844" s="2"/>
      <c r="G1844" s="2"/>
      <c r="H1844" s="7"/>
      <c r="I1844" s="7"/>
      <c r="J1844" s="7"/>
      <c r="K1844" s="2"/>
    </row>
    <row r="1845" spans="1:11" ht="12.75">
      <c r="A1845" s="2"/>
      <c r="B1845" s="2"/>
      <c r="C1845" s="2"/>
      <c r="D1845" s="2"/>
      <c r="E1845" s="2"/>
      <c r="F1845" s="2"/>
      <c r="G1845" s="2"/>
      <c r="H1845" s="7"/>
      <c r="I1845" s="7"/>
      <c r="J1845" s="7"/>
      <c r="K1845" s="2"/>
    </row>
    <row r="1846" spans="1:11" ht="12.75">
      <c r="A1846" s="2"/>
      <c r="B1846" s="2"/>
      <c r="C1846" s="2"/>
      <c r="D1846" s="2"/>
      <c r="E1846" s="2"/>
      <c r="F1846" s="2"/>
      <c r="G1846" s="2"/>
      <c r="H1846" s="7"/>
      <c r="I1846" s="7"/>
      <c r="J1846" s="7"/>
      <c r="K1846" s="2"/>
    </row>
    <row r="1847" spans="1:11" ht="12.75">
      <c r="A1847" s="2"/>
      <c r="B1847" s="2"/>
      <c r="C1847" s="2"/>
      <c r="D1847" s="2"/>
      <c r="E1847" s="2"/>
      <c r="F1847" s="2"/>
      <c r="G1847" s="2"/>
      <c r="H1847" s="7"/>
      <c r="I1847" s="7"/>
      <c r="J1847" s="7"/>
      <c r="K1847" s="2"/>
    </row>
    <row r="1848" spans="1:11" ht="12.75">
      <c r="A1848" s="2"/>
      <c r="B1848" s="2"/>
      <c r="C1848" s="2"/>
      <c r="D1848" s="2"/>
      <c r="E1848" s="2"/>
      <c r="F1848" s="2"/>
      <c r="G1848" s="2"/>
      <c r="H1848" s="7"/>
      <c r="I1848" s="7"/>
      <c r="J1848" s="7"/>
      <c r="K1848" s="2"/>
    </row>
    <row r="1849" spans="1:11" ht="12.75">
      <c r="A1849" s="2"/>
      <c r="B1849" s="2"/>
      <c r="C1849" s="2"/>
      <c r="D1849" s="2"/>
      <c r="E1849" s="2"/>
      <c r="F1849" s="2"/>
      <c r="G1849" s="2"/>
      <c r="H1849" s="7"/>
      <c r="I1849" s="7"/>
      <c r="J1849" s="7"/>
      <c r="K1849" s="2"/>
    </row>
    <row r="1850" spans="1:11" ht="12.75">
      <c r="A1850" s="2"/>
      <c r="B1850" s="2"/>
      <c r="C1850" s="2"/>
      <c r="D1850" s="2"/>
      <c r="E1850" s="2"/>
      <c r="F1850" s="2"/>
      <c r="G1850" s="2"/>
      <c r="H1850" s="7"/>
      <c r="I1850" s="7"/>
      <c r="J1850" s="7"/>
      <c r="K1850" s="2"/>
    </row>
    <row r="1851" spans="1:11" ht="12.75">
      <c r="A1851" s="2"/>
      <c r="B1851" s="2"/>
      <c r="C1851" s="2"/>
      <c r="D1851" s="2"/>
      <c r="E1851" s="2"/>
      <c r="F1851" s="2"/>
      <c r="G1851" s="2"/>
      <c r="H1851" s="7"/>
      <c r="I1851" s="7"/>
      <c r="J1851" s="7"/>
      <c r="K1851" s="2"/>
    </row>
    <row r="1852" spans="1:11" ht="12.75">
      <c r="A1852" s="2"/>
      <c r="B1852" s="2"/>
      <c r="C1852" s="2"/>
      <c r="D1852" s="2"/>
      <c r="E1852" s="2"/>
      <c r="F1852" s="2"/>
      <c r="G1852" s="2"/>
      <c r="H1852" s="7"/>
      <c r="I1852" s="7"/>
      <c r="J1852" s="7"/>
      <c r="K1852" s="2"/>
    </row>
    <row r="1853" spans="1:11" ht="12.75">
      <c r="A1853" s="2"/>
      <c r="B1853" s="2"/>
      <c r="C1853" s="2"/>
      <c r="D1853" s="2"/>
      <c r="E1853" s="2"/>
      <c r="F1853" s="2"/>
      <c r="G1853" s="2"/>
      <c r="H1853" s="7"/>
      <c r="I1853" s="7"/>
      <c r="J1853" s="7"/>
      <c r="K1853" s="2"/>
    </row>
    <row r="1854" spans="1:11" ht="12.75">
      <c r="A1854" s="2"/>
      <c r="B1854" s="2"/>
      <c r="C1854" s="2"/>
      <c r="D1854" s="2"/>
      <c r="E1854" s="2"/>
      <c r="F1854" s="2"/>
      <c r="G1854" s="2"/>
      <c r="H1854" s="7"/>
      <c r="I1854" s="7"/>
      <c r="J1854" s="7"/>
      <c r="K1854" s="2"/>
    </row>
    <row r="1855" spans="1:11" ht="12.75">
      <c r="A1855" s="2"/>
      <c r="B1855" s="2"/>
      <c r="C1855" s="2"/>
      <c r="D1855" s="2"/>
      <c r="E1855" s="2"/>
      <c r="F1855" s="2"/>
      <c r="G1855" s="2"/>
      <c r="H1855" s="7"/>
      <c r="I1855" s="7"/>
      <c r="J1855" s="7"/>
      <c r="K1855" s="2"/>
    </row>
    <row r="1856" spans="1:11" ht="12.75">
      <c r="A1856" s="2"/>
      <c r="B1856" s="2"/>
      <c r="C1856" s="2"/>
      <c r="D1856" s="2"/>
      <c r="E1856" s="2"/>
      <c r="F1856" s="2"/>
      <c r="G1856" s="2"/>
      <c r="H1856" s="7"/>
      <c r="I1856" s="7"/>
      <c r="J1856" s="7"/>
      <c r="K1856" s="2"/>
    </row>
    <row r="1857" spans="1:11" ht="12.75">
      <c r="A1857" s="2"/>
      <c r="B1857" s="2"/>
      <c r="C1857" s="2"/>
      <c r="D1857" s="2"/>
      <c r="E1857" s="2"/>
      <c r="F1857" s="2"/>
      <c r="G1857" s="2"/>
      <c r="H1857" s="7"/>
      <c r="I1857" s="7"/>
      <c r="J1857" s="7"/>
      <c r="K1857" s="2"/>
    </row>
    <row r="1858" spans="1:11" ht="12.75">
      <c r="A1858" s="2"/>
      <c r="B1858" s="2"/>
      <c r="C1858" s="2"/>
      <c r="D1858" s="2"/>
      <c r="E1858" s="2"/>
      <c r="F1858" s="2"/>
      <c r="G1858" s="2"/>
      <c r="H1858" s="7"/>
      <c r="I1858" s="7"/>
      <c r="J1858" s="7"/>
      <c r="K1858" s="2"/>
    </row>
    <row r="1859" spans="1:11" ht="12.75">
      <c r="A1859" s="2"/>
      <c r="B1859" s="2"/>
      <c r="C1859" s="2"/>
      <c r="D1859" s="2"/>
      <c r="E1859" s="2"/>
      <c r="F1859" s="2"/>
      <c r="G1859" s="2"/>
      <c r="H1859" s="7"/>
      <c r="I1859" s="7"/>
      <c r="J1859" s="7"/>
      <c r="K1859" s="2"/>
    </row>
    <row r="1860" spans="1:11" ht="12.75">
      <c r="A1860" s="2"/>
      <c r="B1860" s="2"/>
      <c r="C1860" s="2"/>
      <c r="D1860" s="2"/>
      <c r="E1860" s="2"/>
      <c r="F1860" s="2"/>
      <c r="G1860" s="2"/>
      <c r="H1860" s="7"/>
      <c r="I1860" s="7"/>
      <c r="J1860" s="7"/>
      <c r="K1860" s="2"/>
    </row>
    <row r="1861" spans="1:11" ht="12.75">
      <c r="A1861" s="2"/>
      <c r="B1861" s="2"/>
      <c r="C1861" s="2"/>
      <c r="D1861" s="2"/>
      <c r="E1861" s="2"/>
      <c r="F1861" s="2"/>
      <c r="G1861" s="2"/>
      <c r="H1861" s="7"/>
      <c r="I1861" s="7"/>
      <c r="J1861" s="7"/>
      <c r="K1861" s="2"/>
    </row>
    <row r="1862" spans="1:11" ht="12.75">
      <c r="A1862" s="2"/>
      <c r="B1862" s="2"/>
      <c r="C1862" s="2"/>
      <c r="D1862" s="2"/>
      <c r="E1862" s="2"/>
      <c r="F1862" s="2"/>
      <c r="G1862" s="2"/>
      <c r="H1862" s="7"/>
      <c r="I1862" s="7"/>
      <c r="J1862" s="7"/>
      <c r="K1862" s="2"/>
    </row>
    <row r="1863" spans="1:11" ht="12.75">
      <c r="A1863" s="2"/>
      <c r="B1863" s="2"/>
      <c r="C1863" s="2"/>
      <c r="D1863" s="2"/>
      <c r="E1863" s="2"/>
      <c r="F1863" s="2"/>
      <c r="G1863" s="2"/>
      <c r="H1863" s="7"/>
      <c r="I1863" s="7"/>
      <c r="J1863" s="7"/>
      <c r="K1863" s="2"/>
    </row>
    <row r="1864" spans="1:11" ht="12.75">
      <c r="A1864" s="2"/>
      <c r="B1864" s="2"/>
      <c r="C1864" s="2"/>
      <c r="D1864" s="2"/>
      <c r="E1864" s="2"/>
      <c r="F1864" s="2"/>
      <c r="G1864" s="2"/>
      <c r="H1864" s="7"/>
      <c r="I1864" s="7"/>
      <c r="J1864" s="7"/>
      <c r="K1864" s="2"/>
    </row>
    <row r="1865" spans="1:11" ht="12.75">
      <c r="A1865" s="2"/>
      <c r="B1865" s="2"/>
      <c r="C1865" s="2"/>
      <c r="D1865" s="2"/>
      <c r="E1865" s="2"/>
      <c r="F1865" s="2"/>
      <c r="G1865" s="2"/>
      <c r="H1865" s="7"/>
      <c r="I1865" s="7"/>
      <c r="J1865" s="7"/>
      <c r="K1865" s="2"/>
    </row>
    <row r="1866" spans="1:11" ht="12.75">
      <c r="A1866" s="2"/>
      <c r="B1866" s="2"/>
      <c r="C1866" s="2"/>
      <c r="D1866" s="2"/>
      <c r="E1866" s="2"/>
      <c r="F1866" s="2"/>
      <c r="G1866" s="2"/>
      <c r="H1866" s="7"/>
      <c r="I1866" s="7"/>
      <c r="J1866" s="7"/>
      <c r="K1866" s="2"/>
    </row>
    <row r="1867" spans="1:11" ht="12.75">
      <c r="A1867" s="2"/>
      <c r="B1867" s="2"/>
      <c r="C1867" s="2"/>
      <c r="D1867" s="2"/>
      <c r="E1867" s="2"/>
      <c r="F1867" s="2"/>
      <c r="G1867" s="2"/>
      <c r="H1867" s="7"/>
      <c r="I1867" s="7"/>
      <c r="J1867" s="7"/>
      <c r="K1867" s="2"/>
    </row>
    <row r="1868" spans="1:11" ht="12.75">
      <c r="A1868" s="2"/>
      <c r="B1868" s="2"/>
      <c r="C1868" s="2"/>
      <c r="D1868" s="2"/>
      <c r="E1868" s="2"/>
      <c r="F1868" s="2"/>
      <c r="G1868" s="2"/>
      <c r="H1868" s="7"/>
      <c r="I1868" s="7"/>
      <c r="J1868" s="7"/>
      <c r="K1868" s="2"/>
    </row>
    <row r="1869" spans="1:11" ht="12.75">
      <c r="A1869" s="2"/>
      <c r="B1869" s="2"/>
      <c r="C1869" s="2"/>
      <c r="D1869" s="2"/>
      <c r="E1869" s="2"/>
      <c r="F1869" s="2"/>
      <c r="G1869" s="2"/>
      <c r="H1869" s="7"/>
      <c r="I1869" s="7"/>
      <c r="J1869" s="7"/>
      <c r="K1869" s="2"/>
    </row>
    <row r="1870" spans="1:11" ht="12.75">
      <c r="A1870" s="2"/>
      <c r="B1870" s="2"/>
      <c r="C1870" s="2"/>
      <c r="D1870" s="2"/>
      <c r="E1870" s="2"/>
      <c r="F1870" s="2"/>
      <c r="G1870" s="2"/>
      <c r="H1870" s="7"/>
      <c r="I1870" s="7"/>
      <c r="J1870" s="7"/>
      <c r="K1870" s="2"/>
    </row>
    <row r="1871" spans="1:11" ht="12.75">
      <c r="A1871" s="2"/>
      <c r="B1871" s="2"/>
      <c r="C1871" s="2"/>
      <c r="D1871" s="2"/>
      <c r="E1871" s="2"/>
      <c r="F1871" s="2"/>
      <c r="G1871" s="2"/>
      <c r="H1871" s="7"/>
      <c r="I1871" s="7"/>
      <c r="J1871" s="7"/>
      <c r="K1871" s="2"/>
    </row>
    <row r="1872" spans="1:11" ht="12.75">
      <c r="A1872" s="2"/>
      <c r="B1872" s="2"/>
      <c r="C1872" s="2"/>
      <c r="D1872" s="2"/>
      <c r="E1872" s="2"/>
      <c r="F1872" s="2"/>
      <c r="G1872" s="2"/>
      <c r="H1872" s="7"/>
      <c r="I1872" s="7"/>
      <c r="J1872" s="7"/>
      <c r="K1872" s="2"/>
    </row>
    <row r="1873" spans="1:11" ht="12.75">
      <c r="A1873" s="2"/>
      <c r="B1873" s="2"/>
      <c r="C1873" s="2"/>
      <c r="D1873" s="2"/>
      <c r="E1873" s="2"/>
      <c r="F1873" s="2"/>
      <c r="G1873" s="2"/>
      <c r="H1873" s="7"/>
      <c r="I1873" s="7"/>
      <c r="J1873" s="7"/>
      <c r="K1873" s="2"/>
    </row>
    <row r="1874" spans="1:11" ht="12.75">
      <c r="A1874" s="2"/>
      <c r="B1874" s="2"/>
      <c r="C1874" s="2"/>
      <c r="D1874" s="2"/>
      <c r="E1874" s="2"/>
      <c r="F1874" s="2"/>
      <c r="G1874" s="2"/>
      <c r="H1874" s="7"/>
      <c r="I1874" s="7"/>
      <c r="J1874" s="7"/>
      <c r="K1874" s="2"/>
    </row>
    <row r="1875" spans="1:11" ht="12.75">
      <c r="A1875" s="2"/>
      <c r="B1875" s="2"/>
      <c r="C1875" s="2"/>
      <c r="D1875" s="2"/>
      <c r="E1875" s="2"/>
      <c r="F1875" s="2"/>
      <c r="G1875" s="2"/>
      <c r="H1875" s="7"/>
      <c r="I1875" s="7"/>
      <c r="J1875" s="7"/>
      <c r="K1875" s="2"/>
    </row>
    <row r="1876" spans="1:11" ht="12.75">
      <c r="A1876" s="2"/>
      <c r="B1876" s="2"/>
      <c r="C1876" s="2"/>
      <c r="D1876" s="2"/>
      <c r="E1876" s="2"/>
      <c r="F1876" s="2"/>
      <c r="G1876" s="2"/>
      <c r="H1876" s="7"/>
      <c r="I1876" s="7"/>
      <c r="J1876" s="7"/>
      <c r="K1876" s="2"/>
    </row>
    <row r="1877" spans="1:11" ht="12.75">
      <c r="A1877" s="2"/>
      <c r="B1877" s="2"/>
      <c r="C1877" s="2"/>
      <c r="D1877" s="2"/>
      <c r="E1877" s="2"/>
      <c r="F1877" s="2"/>
      <c r="G1877" s="2"/>
      <c r="H1877" s="7"/>
      <c r="I1877" s="7"/>
      <c r="J1877" s="7"/>
      <c r="K1877" s="2"/>
    </row>
    <row r="1878" spans="1:11" ht="12.75">
      <c r="A1878" s="2"/>
      <c r="B1878" s="2"/>
      <c r="C1878" s="2"/>
      <c r="D1878" s="2"/>
      <c r="E1878" s="2"/>
      <c r="F1878" s="2"/>
      <c r="G1878" s="2"/>
      <c r="H1878" s="7"/>
      <c r="I1878" s="7"/>
      <c r="J1878" s="7"/>
      <c r="K1878" s="2"/>
    </row>
    <row r="1879" spans="1:11" ht="12.75">
      <c r="A1879" s="2"/>
      <c r="B1879" s="2"/>
      <c r="C1879" s="2"/>
      <c r="D1879" s="2"/>
      <c r="E1879" s="2"/>
      <c r="F1879" s="2"/>
      <c r="G1879" s="2"/>
      <c r="H1879" s="7"/>
      <c r="I1879" s="7"/>
      <c r="J1879" s="7"/>
      <c r="K1879" s="2"/>
    </row>
    <row r="1880" spans="1:11" ht="12.75">
      <c r="A1880" s="2"/>
      <c r="B1880" s="2"/>
      <c r="C1880" s="2"/>
      <c r="D1880" s="2"/>
      <c r="E1880" s="2"/>
      <c r="F1880" s="2"/>
      <c r="G1880" s="2"/>
      <c r="H1880" s="7"/>
      <c r="I1880" s="7"/>
      <c r="J1880" s="7"/>
      <c r="K1880" s="2"/>
    </row>
    <row r="1881" spans="1:11" ht="12.75">
      <c r="A1881" s="2"/>
      <c r="B1881" s="2"/>
      <c r="C1881" s="2"/>
      <c r="D1881" s="2"/>
      <c r="E1881" s="2"/>
      <c r="F1881" s="2"/>
      <c r="G1881" s="2"/>
      <c r="H1881" s="7"/>
      <c r="I1881" s="7"/>
      <c r="J1881" s="7"/>
      <c r="K1881" s="2"/>
    </row>
    <row r="1882" spans="1:11" ht="12.75">
      <c r="A1882" s="2"/>
      <c r="B1882" s="2"/>
      <c r="C1882" s="2"/>
      <c r="D1882" s="2"/>
      <c r="E1882" s="2"/>
      <c r="F1882" s="2"/>
      <c r="G1882" s="2"/>
      <c r="H1882" s="7"/>
      <c r="I1882" s="7"/>
      <c r="J1882" s="7"/>
      <c r="K1882" s="2"/>
    </row>
    <row r="1883" spans="1:11" ht="12.75">
      <c r="A1883" s="2"/>
      <c r="B1883" s="2"/>
      <c r="C1883" s="2"/>
      <c r="D1883" s="2"/>
      <c r="E1883" s="2"/>
      <c r="F1883" s="2"/>
      <c r="G1883" s="2"/>
      <c r="H1883" s="7"/>
      <c r="I1883" s="7"/>
      <c r="J1883" s="7"/>
      <c r="K1883" s="2"/>
    </row>
    <row r="1884" spans="1:11" ht="12.75">
      <c r="A1884" s="2"/>
      <c r="B1884" s="2"/>
      <c r="C1884" s="2"/>
      <c r="D1884" s="2"/>
      <c r="E1884" s="2"/>
      <c r="F1884" s="2"/>
      <c r="G1884" s="2"/>
      <c r="H1884" s="7"/>
      <c r="I1884" s="7"/>
      <c r="J1884" s="7"/>
      <c r="K1884" s="2"/>
    </row>
    <row r="1885" spans="1:11" ht="12.75">
      <c r="A1885" s="2"/>
      <c r="B1885" s="2"/>
      <c r="C1885" s="2"/>
      <c r="D1885" s="2"/>
      <c r="E1885" s="2"/>
      <c r="F1885" s="2"/>
      <c r="G1885" s="2"/>
      <c r="H1885" s="7"/>
      <c r="I1885" s="7"/>
      <c r="J1885" s="7"/>
      <c r="K1885" s="2"/>
    </row>
    <row r="1886" spans="1:11" ht="12.75">
      <c r="A1886" s="2"/>
      <c r="B1886" s="2"/>
      <c r="C1886" s="2"/>
      <c r="D1886" s="2"/>
      <c r="E1886" s="2"/>
      <c r="F1886" s="2"/>
      <c r="G1886" s="2"/>
      <c r="H1886" s="7"/>
      <c r="I1886" s="7"/>
      <c r="J1886" s="7"/>
      <c r="K1886" s="2"/>
    </row>
    <row r="1887" spans="1:11" ht="12.75">
      <c r="A1887" s="2"/>
      <c r="B1887" s="2"/>
      <c r="C1887" s="2"/>
      <c r="D1887" s="2"/>
      <c r="E1887" s="2"/>
      <c r="F1887" s="2"/>
      <c r="G1887" s="2"/>
      <c r="H1887" s="7"/>
      <c r="I1887" s="7"/>
      <c r="J1887" s="7"/>
      <c r="K1887" s="2"/>
    </row>
    <row r="1888" spans="1:11" ht="12.75">
      <c r="A1888" s="2"/>
      <c r="B1888" s="2"/>
      <c r="C1888" s="2"/>
      <c r="D1888" s="2"/>
      <c r="E1888" s="2"/>
      <c r="F1888" s="2"/>
      <c r="G1888" s="2"/>
      <c r="H1888" s="7"/>
      <c r="I1888" s="7"/>
      <c r="J1888" s="7"/>
      <c r="K1888" s="2"/>
    </row>
    <row r="1889" spans="1:11" ht="12.75">
      <c r="A1889" s="2"/>
      <c r="B1889" s="2"/>
      <c r="C1889" s="2"/>
      <c r="D1889" s="2"/>
      <c r="E1889" s="2"/>
      <c r="F1889" s="2"/>
      <c r="G1889" s="2"/>
      <c r="H1889" s="7"/>
      <c r="I1889" s="7"/>
      <c r="J1889" s="7"/>
      <c r="K1889" s="2"/>
    </row>
    <row r="1890" spans="1:11" ht="12.75">
      <c r="A1890" s="2"/>
      <c r="B1890" s="2"/>
      <c r="C1890" s="2"/>
      <c r="D1890" s="2"/>
      <c r="E1890" s="2"/>
      <c r="F1890" s="2"/>
      <c r="G1890" s="2"/>
      <c r="H1890" s="7"/>
      <c r="I1890" s="7"/>
      <c r="J1890" s="7"/>
      <c r="K1890" s="2"/>
    </row>
    <row r="1891" spans="1:11" ht="12.75">
      <c r="A1891" s="2"/>
      <c r="B1891" s="2"/>
      <c r="C1891" s="2"/>
      <c r="D1891" s="2"/>
      <c r="E1891" s="2"/>
      <c r="F1891" s="2"/>
      <c r="G1891" s="2"/>
      <c r="H1891" s="7"/>
      <c r="I1891" s="7"/>
      <c r="J1891" s="7"/>
      <c r="K1891" s="2"/>
    </row>
    <row r="1892" spans="1:11" ht="12.75">
      <c r="A1892" s="2"/>
      <c r="B1892" s="2"/>
      <c r="C1892" s="2"/>
      <c r="D1892" s="2"/>
      <c r="E1892" s="2"/>
      <c r="F1892" s="2"/>
      <c r="G1892" s="2"/>
      <c r="H1892" s="7"/>
      <c r="I1892" s="7"/>
      <c r="J1892" s="7"/>
      <c r="K1892" s="2"/>
    </row>
    <row r="1893" spans="1:11" ht="12.75">
      <c r="A1893" s="2"/>
      <c r="B1893" s="2"/>
      <c r="C1893" s="2"/>
      <c r="D1893" s="2"/>
      <c r="E1893" s="2"/>
      <c r="F1893" s="2"/>
      <c r="G1893" s="2"/>
      <c r="H1893" s="7"/>
      <c r="I1893" s="7"/>
      <c r="J1893" s="7"/>
      <c r="K1893" s="2"/>
    </row>
    <row r="1894" spans="1:11" ht="12.75">
      <c r="A1894" s="2"/>
      <c r="B1894" s="2"/>
      <c r="C1894" s="2"/>
      <c r="D1894" s="2"/>
      <c r="E1894" s="2"/>
      <c r="F1894" s="2"/>
      <c r="G1894" s="2"/>
      <c r="H1894" s="7"/>
      <c r="I1894" s="7"/>
      <c r="J1894" s="7"/>
      <c r="K1894" s="2"/>
    </row>
    <row r="1895" spans="1:11" ht="12.75">
      <c r="A1895" s="2"/>
      <c r="B1895" s="2"/>
      <c r="C1895" s="2"/>
      <c r="D1895" s="2"/>
      <c r="E1895" s="2"/>
      <c r="F1895" s="2"/>
      <c r="G1895" s="2"/>
      <c r="H1895" s="7"/>
      <c r="I1895" s="7"/>
      <c r="J1895" s="7"/>
      <c r="K1895" s="2"/>
    </row>
    <row r="1896" spans="1:11" ht="12.75">
      <c r="A1896" s="2"/>
      <c r="B1896" s="2"/>
      <c r="C1896" s="2"/>
      <c r="D1896" s="2"/>
      <c r="E1896" s="2"/>
      <c r="F1896" s="2"/>
      <c r="G1896" s="2"/>
      <c r="H1896" s="7"/>
      <c r="I1896" s="7"/>
      <c r="J1896" s="7"/>
      <c r="K1896" s="2"/>
    </row>
    <row r="1897" spans="1:11" ht="12.75">
      <c r="A1897" s="2"/>
      <c r="B1897" s="2"/>
      <c r="C1897" s="2"/>
      <c r="D1897" s="2"/>
      <c r="E1897" s="2"/>
      <c r="F1897" s="2"/>
      <c r="G1897" s="2"/>
      <c r="H1897" s="7"/>
      <c r="I1897" s="7"/>
      <c r="J1897" s="7"/>
      <c r="K1897" s="2"/>
    </row>
    <row r="1898" spans="1:11" ht="12.75">
      <c r="A1898" s="2"/>
      <c r="B1898" s="2"/>
      <c r="C1898" s="2"/>
      <c r="D1898" s="2"/>
      <c r="E1898" s="2"/>
      <c r="F1898" s="2"/>
      <c r="G1898" s="2"/>
      <c r="H1898" s="7"/>
      <c r="I1898" s="7"/>
      <c r="J1898" s="7"/>
      <c r="K1898" s="2"/>
    </row>
    <row r="1899" spans="1:11" ht="12.75">
      <c r="A1899" s="2"/>
      <c r="B1899" s="2"/>
      <c r="C1899" s="2"/>
      <c r="D1899" s="2"/>
      <c r="E1899" s="2"/>
      <c r="F1899" s="2"/>
      <c r="G1899" s="2"/>
      <c r="H1899" s="7"/>
      <c r="I1899" s="7"/>
      <c r="J1899" s="7"/>
      <c r="K1899" s="2"/>
    </row>
    <row r="1900" spans="1:11" ht="12.75">
      <c r="A1900" s="2"/>
      <c r="B1900" s="2"/>
      <c r="C1900" s="2"/>
      <c r="D1900" s="2"/>
      <c r="E1900" s="2"/>
      <c r="F1900" s="2"/>
      <c r="G1900" s="2"/>
      <c r="H1900" s="7"/>
      <c r="I1900" s="7"/>
      <c r="J1900" s="7"/>
      <c r="K1900" s="2"/>
    </row>
    <row r="1901" spans="1:11" ht="12.75">
      <c r="A1901" s="2"/>
      <c r="B1901" s="2"/>
      <c r="C1901" s="2"/>
      <c r="D1901" s="2"/>
      <c r="E1901" s="2"/>
      <c r="F1901" s="2"/>
      <c r="G1901" s="2"/>
      <c r="H1901" s="7"/>
      <c r="I1901" s="7"/>
      <c r="J1901" s="7"/>
      <c r="K1901" s="2"/>
    </row>
    <row r="1902" spans="1:11" ht="12.75">
      <c r="A1902" s="2"/>
      <c r="B1902" s="2"/>
      <c r="C1902" s="2"/>
      <c r="D1902" s="2"/>
      <c r="E1902" s="2"/>
      <c r="F1902" s="2"/>
      <c r="G1902" s="2"/>
      <c r="H1902" s="7"/>
      <c r="I1902" s="7"/>
      <c r="J1902" s="7"/>
      <c r="K1902" s="2"/>
    </row>
    <row r="1903" spans="1:11" ht="12.75">
      <c r="A1903" s="2"/>
      <c r="B1903" s="2"/>
      <c r="C1903" s="2"/>
      <c r="D1903" s="2"/>
      <c r="E1903" s="2"/>
      <c r="F1903" s="2"/>
      <c r="G1903" s="2"/>
      <c r="H1903" s="7"/>
      <c r="I1903" s="7"/>
      <c r="J1903" s="7"/>
      <c r="K1903" s="2"/>
    </row>
    <row r="1904" spans="1:11" ht="12.75">
      <c r="A1904" s="2"/>
      <c r="B1904" s="2"/>
      <c r="C1904" s="2"/>
      <c r="D1904" s="2"/>
      <c r="E1904" s="2"/>
      <c r="F1904" s="2"/>
      <c r="G1904" s="2"/>
      <c r="H1904" s="7"/>
      <c r="I1904" s="7"/>
      <c r="J1904" s="7"/>
      <c r="K1904" s="2"/>
    </row>
    <row r="1905" spans="1:11" ht="12.75">
      <c r="A1905" s="2"/>
      <c r="B1905" s="2"/>
      <c r="C1905" s="2"/>
      <c r="D1905" s="2"/>
      <c r="E1905" s="2"/>
      <c r="F1905" s="2"/>
      <c r="G1905" s="2"/>
      <c r="H1905" s="7"/>
      <c r="I1905" s="7"/>
      <c r="J1905" s="7"/>
      <c r="K1905" s="2"/>
    </row>
    <row r="1906" spans="1:11" ht="12.75">
      <c r="A1906" s="2"/>
      <c r="B1906" s="2"/>
      <c r="C1906" s="2"/>
      <c r="D1906" s="2"/>
      <c r="E1906" s="2"/>
      <c r="F1906" s="2"/>
      <c r="G1906" s="2"/>
      <c r="H1906" s="7"/>
      <c r="I1906" s="7"/>
      <c r="J1906" s="7"/>
      <c r="K1906" s="2"/>
    </row>
    <row r="1907" spans="1:11" ht="12.75">
      <c r="A1907" s="2"/>
      <c r="B1907" s="2"/>
      <c r="C1907" s="2"/>
      <c r="D1907" s="2"/>
      <c r="E1907" s="2"/>
      <c r="F1907" s="2"/>
      <c r="G1907" s="2"/>
      <c r="H1907" s="7"/>
      <c r="I1907" s="7"/>
      <c r="J1907" s="7"/>
      <c r="K1907" s="2"/>
    </row>
    <row r="1908" spans="1:11" ht="12.75">
      <c r="A1908" s="2"/>
      <c r="B1908" s="2"/>
      <c r="C1908" s="2"/>
      <c r="D1908" s="2"/>
      <c r="E1908" s="2"/>
      <c r="F1908" s="2"/>
      <c r="G1908" s="2"/>
      <c r="H1908" s="7"/>
      <c r="I1908" s="7"/>
      <c r="J1908" s="7"/>
      <c r="K1908" s="2"/>
    </row>
    <row r="1909" spans="1:11" ht="12.75">
      <c r="A1909" s="2"/>
      <c r="B1909" s="2"/>
      <c r="C1909" s="2"/>
      <c r="D1909" s="2"/>
      <c r="E1909" s="2"/>
      <c r="F1909" s="2"/>
      <c r="G1909" s="2"/>
      <c r="H1909" s="7"/>
      <c r="I1909" s="7"/>
      <c r="J1909" s="7"/>
      <c r="K1909" s="2"/>
    </row>
    <row r="1910" spans="1:11" ht="12.75">
      <c r="A1910" s="2"/>
      <c r="B1910" s="2"/>
      <c r="C1910" s="2"/>
      <c r="D1910" s="2"/>
      <c r="E1910" s="2"/>
      <c r="F1910" s="2"/>
      <c r="G1910" s="2"/>
      <c r="H1910" s="7"/>
      <c r="I1910" s="7"/>
      <c r="J1910" s="7"/>
      <c r="K1910" s="2"/>
    </row>
    <row r="1911" spans="1:11" ht="12.75">
      <c r="A1911" s="2"/>
      <c r="B1911" s="2"/>
      <c r="C1911" s="2"/>
      <c r="D1911" s="2"/>
      <c r="E1911" s="2"/>
      <c r="F1911" s="2"/>
      <c r="G1911" s="2"/>
      <c r="H1911" s="7"/>
      <c r="I1911" s="7"/>
      <c r="J1911" s="7"/>
      <c r="K1911" s="2"/>
    </row>
    <row r="1912" spans="1:11" ht="12.75">
      <c r="A1912" s="2"/>
      <c r="B1912" s="2"/>
      <c r="C1912" s="2"/>
      <c r="D1912" s="2"/>
      <c r="E1912" s="2"/>
      <c r="F1912" s="2"/>
      <c r="G1912" s="2"/>
      <c r="H1912" s="7"/>
      <c r="I1912" s="7"/>
      <c r="J1912" s="7"/>
      <c r="K1912" s="2"/>
    </row>
    <row r="1913" spans="1:11" ht="12.75">
      <c r="A1913" s="2"/>
      <c r="B1913" s="2"/>
      <c r="C1913" s="2"/>
      <c r="D1913" s="2"/>
      <c r="E1913" s="2"/>
      <c r="F1913" s="2"/>
      <c r="G1913" s="2"/>
      <c r="H1913" s="7"/>
      <c r="I1913" s="7"/>
      <c r="J1913" s="7"/>
      <c r="K1913" s="2"/>
    </row>
    <row r="1914" spans="1:11" ht="12.75">
      <c r="A1914" s="2"/>
      <c r="B1914" s="2"/>
      <c r="C1914" s="2"/>
      <c r="D1914" s="2"/>
      <c r="E1914" s="2"/>
      <c r="F1914" s="2"/>
      <c r="G1914" s="2"/>
      <c r="H1914" s="7"/>
      <c r="I1914" s="7"/>
      <c r="J1914" s="7"/>
      <c r="K1914" s="2"/>
    </row>
    <row r="1915" spans="1:11" ht="12.75">
      <c r="A1915" s="2"/>
      <c r="B1915" s="2"/>
      <c r="C1915" s="2"/>
      <c r="D1915" s="2"/>
      <c r="E1915" s="2"/>
      <c r="F1915" s="2"/>
      <c r="G1915" s="2"/>
      <c r="H1915" s="7"/>
      <c r="I1915" s="7"/>
      <c r="J1915" s="7"/>
      <c r="K1915" s="2"/>
    </row>
    <row r="1916" spans="1:11" ht="12.75">
      <c r="A1916" s="2"/>
      <c r="B1916" s="2"/>
      <c r="C1916" s="2"/>
      <c r="D1916" s="2"/>
      <c r="E1916" s="2"/>
      <c r="F1916" s="2"/>
      <c r="G1916" s="2"/>
      <c r="H1916" s="7"/>
      <c r="I1916" s="7"/>
      <c r="J1916" s="7"/>
      <c r="K1916" s="2"/>
    </row>
    <row r="1917" spans="1:11" ht="12.75">
      <c r="A1917" s="2"/>
      <c r="B1917" s="2"/>
      <c r="C1917" s="2"/>
      <c r="D1917" s="2"/>
      <c r="E1917" s="2"/>
      <c r="F1917" s="2"/>
      <c r="G1917" s="2"/>
      <c r="H1917" s="7"/>
      <c r="I1917" s="7"/>
      <c r="J1917" s="7"/>
      <c r="K1917" s="2"/>
    </row>
    <row r="1918" spans="1:11" ht="12.75">
      <c r="A1918" s="2"/>
      <c r="B1918" s="2"/>
      <c r="C1918" s="2"/>
      <c r="D1918" s="2"/>
      <c r="E1918" s="2"/>
      <c r="F1918" s="2"/>
      <c r="G1918" s="2"/>
      <c r="H1918" s="7"/>
      <c r="I1918" s="7"/>
      <c r="J1918" s="7"/>
      <c r="K1918" s="2"/>
    </row>
    <row r="1919" spans="1:11" ht="12.75">
      <c r="A1919" s="2"/>
      <c r="B1919" s="2"/>
      <c r="C1919" s="2"/>
      <c r="D1919" s="2"/>
      <c r="E1919" s="2"/>
      <c r="F1919" s="2"/>
      <c r="G1919" s="2"/>
      <c r="H1919" s="7"/>
      <c r="I1919" s="7"/>
      <c r="J1919" s="7"/>
      <c r="K1919" s="2"/>
    </row>
    <row r="1920" spans="1:11" ht="12.75">
      <c r="A1920" s="2"/>
      <c r="B1920" s="2"/>
      <c r="C1920" s="2"/>
      <c r="D1920" s="2"/>
      <c r="E1920" s="2"/>
      <c r="F1920" s="2"/>
      <c r="G1920" s="2"/>
      <c r="H1920" s="7"/>
      <c r="I1920" s="7"/>
      <c r="J1920" s="7"/>
      <c r="K1920" s="2"/>
    </row>
    <row r="1921" spans="1:11" ht="12.75">
      <c r="A1921" s="2"/>
      <c r="B1921" s="2"/>
      <c r="C1921" s="2"/>
      <c r="D1921" s="2"/>
      <c r="E1921" s="2"/>
      <c r="F1921" s="2"/>
      <c r="G1921" s="2"/>
      <c r="H1921" s="7"/>
      <c r="I1921" s="7"/>
      <c r="J1921" s="7"/>
      <c r="K1921" s="2"/>
    </row>
    <row r="1922" spans="1:11" ht="12.75">
      <c r="A1922" s="2"/>
      <c r="B1922" s="2"/>
      <c r="C1922" s="2"/>
      <c r="D1922" s="2"/>
      <c r="E1922" s="2"/>
      <c r="F1922" s="2"/>
      <c r="G1922" s="2"/>
      <c r="H1922" s="7"/>
      <c r="I1922" s="7"/>
      <c r="J1922" s="7"/>
      <c r="K1922" s="2"/>
    </row>
    <row r="1923" spans="1:11" ht="12.75">
      <c r="A1923" s="2"/>
      <c r="B1923" s="2"/>
      <c r="C1923" s="2"/>
      <c r="D1923" s="2"/>
      <c r="E1923" s="2"/>
      <c r="F1923" s="2"/>
      <c r="G1923" s="2"/>
      <c r="H1923" s="7"/>
      <c r="I1923" s="7"/>
      <c r="J1923" s="7"/>
      <c r="K1923" s="2"/>
    </row>
    <row r="1924" spans="1:11" ht="12.75">
      <c r="A1924" s="2"/>
      <c r="B1924" s="2"/>
      <c r="C1924" s="2"/>
      <c r="D1924" s="2"/>
      <c r="E1924" s="2"/>
      <c r="F1924" s="2"/>
      <c r="G1924" s="2"/>
      <c r="H1924" s="7"/>
      <c r="I1924" s="7"/>
      <c r="J1924" s="7"/>
      <c r="K1924" s="2"/>
    </row>
    <row r="1925" spans="1:11" ht="12.75">
      <c r="A1925" s="2"/>
      <c r="B1925" s="2"/>
      <c r="C1925" s="2"/>
      <c r="D1925" s="2"/>
      <c r="E1925" s="2"/>
      <c r="F1925" s="2"/>
      <c r="G1925" s="2"/>
      <c r="H1925" s="7"/>
      <c r="I1925" s="7"/>
      <c r="J1925" s="7"/>
      <c r="K1925" s="2"/>
    </row>
    <row r="1926" spans="1:11" ht="12.75">
      <c r="A1926" s="2"/>
      <c r="B1926" s="2"/>
      <c r="C1926" s="2"/>
      <c r="D1926" s="2"/>
      <c r="E1926" s="2"/>
      <c r="F1926" s="2"/>
      <c r="G1926" s="2"/>
      <c r="H1926" s="7"/>
      <c r="I1926" s="7"/>
      <c r="J1926" s="7"/>
      <c r="K1926" s="2"/>
    </row>
    <row r="1927" spans="1:11" ht="12.75">
      <c r="A1927" s="2"/>
      <c r="B1927" s="2"/>
      <c r="C1927" s="2"/>
      <c r="D1927" s="2"/>
      <c r="E1927" s="2"/>
      <c r="F1927" s="2"/>
      <c r="G1927" s="2"/>
      <c r="H1927" s="7"/>
      <c r="I1927" s="7"/>
      <c r="J1927" s="7"/>
      <c r="K1927" s="2"/>
    </row>
    <row r="1928" spans="1:11" ht="12.75">
      <c r="A1928" s="2"/>
      <c r="B1928" s="2"/>
      <c r="C1928" s="2"/>
      <c r="D1928" s="2"/>
      <c r="E1928" s="2"/>
      <c r="F1928" s="2"/>
      <c r="G1928" s="2"/>
      <c r="H1928" s="7"/>
      <c r="I1928" s="7"/>
      <c r="J1928" s="7"/>
      <c r="K1928" s="2"/>
    </row>
    <row r="1929" spans="1:11" ht="12.75">
      <c r="A1929" s="2"/>
      <c r="B1929" s="2"/>
      <c r="C1929" s="2"/>
      <c r="D1929" s="2"/>
      <c r="E1929" s="2"/>
      <c r="F1929" s="2"/>
      <c r="G1929" s="2"/>
      <c r="H1929" s="7"/>
      <c r="I1929" s="7"/>
      <c r="J1929" s="7"/>
      <c r="K1929" s="2"/>
    </row>
    <row r="1930" spans="1:11" ht="12.75">
      <c r="A1930" s="2"/>
      <c r="B1930" s="2"/>
      <c r="C1930" s="2"/>
      <c r="D1930" s="2"/>
      <c r="E1930" s="2"/>
      <c r="F1930" s="2"/>
      <c r="G1930" s="2"/>
      <c r="H1930" s="7"/>
      <c r="I1930" s="7"/>
      <c r="J1930" s="7"/>
      <c r="K1930" s="2"/>
    </row>
    <row r="1931" spans="1:11" ht="12.75">
      <c r="A1931" s="2"/>
      <c r="B1931" s="2"/>
      <c r="C1931" s="2"/>
      <c r="D1931" s="2"/>
      <c r="E1931" s="2"/>
      <c r="F1931" s="2"/>
      <c r="G1931" s="2"/>
      <c r="H1931" s="7"/>
      <c r="I1931" s="7"/>
      <c r="J1931" s="7"/>
      <c r="K1931" s="2"/>
    </row>
    <row r="1932" spans="1:11" ht="12.75">
      <c r="A1932" s="2"/>
      <c r="B1932" s="2"/>
      <c r="C1932" s="2"/>
      <c r="D1932" s="2"/>
      <c r="E1932" s="2"/>
      <c r="F1932" s="2"/>
      <c r="G1932" s="2"/>
      <c r="H1932" s="7"/>
      <c r="I1932" s="7"/>
      <c r="J1932" s="7"/>
      <c r="K1932" s="2"/>
    </row>
    <row r="1933" spans="1:11" ht="12.75">
      <c r="A1933" s="2"/>
      <c r="B1933" s="2"/>
      <c r="C1933" s="2"/>
      <c r="D1933" s="2"/>
      <c r="E1933" s="2"/>
      <c r="F1933" s="2"/>
      <c r="G1933" s="2"/>
      <c r="H1933" s="7"/>
      <c r="I1933" s="7"/>
      <c r="J1933" s="7"/>
      <c r="K1933" s="2"/>
    </row>
    <row r="1934" spans="1:11" ht="12.75">
      <c r="A1934" s="2"/>
      <c r="B1934" s="2"/>
      <c r="C1934" s="2"/>
      <c r="D1934" s="2"/>
      <c r="E1934" s="2"/>
      <c r="F1934" s="2"/>
      <c r="G1934" s="2"/>
      <c r="H1934" s="7"/>
      <c r="I1934" s="7"/>
      <c r="J1934" s="7"/>
      <c r="K1934" s="2"/>
    </row>
    <row r="1935" spans="1:11" ht="12.75">
      <c r="A1935" s="2"/>
      <c r="B1935" s="2"/>
      <c r="C1935" s="2"/>
      <c r="D1935" s="2"/>
      <c r="E1935" s="2"/>
      <c r="F1935" s="2"/>
      <c r="G1935" s="2"/>
      <c r="H1935" s="7"/>
      <c r="I1935" s="7"/>
      <c r="J1935" s="7"/>
      <c r="K1935" s="2"/>
    </row>
    <row r="1936" spans="1:11" ht="12.75">
      <c r="A1936" s="2"/>
      <c r="B1936" s="2"/>
      <c r="C1936" s="2"/>
      <c r="D1936" s="2"/>
      <c r="E1936" s="2"/>
      <c r="F1936" s="2"/>
      <c r="G1936" s="2"/>
      <c r="H1936" s="7"/>
      <c r="I1936" s="7"/>
      <c r="J1936" s="7"/>
      <c r="K1936" s="2"/>
    </row>
    <row r="1937" spans="1:11" ht="12.75">
      <c r="A1937" s="2"/>
      <c r="B1937" s="2"/>
      <c r="C1937" s="2"/>
      <c r="D1937" s="2"/>
      <c r="E1937" s="2"/>
      <c r="F1937" s="2"/>
      <c r="G1937" s="2"/>
      <c r="H1937" s="7"/>
      <c r="I1937" s="7"/>
      <c r="J1937" s="7"/>
      <c r="K1937" s="2"/>
    </row>
    <row r="1938" spans="1:11" ht="12.75">
      <c r="A1938" s="2"/>
      <c r="B1938" s="2"/>
      <c r="C1938" s="2"/>
      <c r="D1938" s="2"/>
      <c r="E1938" s="2"/>
      <c r="F1938" s="2"/>
      <c r="G1938" s="2"/>
      <c r="H1938" s="7"/>
      <c r="I1938" s="7"/>
      <c r="J1938" s="7"/>
      <c r="K1938" s="2"/>
    </row>
    <row r="1939" spans="1:11" ht="12.75">
      <c r="A1939" s="2"/>
      <c r="B1939" s="2"/>
      <c r="C1939" s="2"/>
      <c r="D1939" s="2"/>
      <c r="E1939" s="2"/>
      <c r="F1939" s="2"/>
      <c r="G1939" s="2"/>
      <c r="H1939" s="7"/>
      <c r="I1939" s="7"/>
      <c r="J1939" s="7"/>
      <c r="K1939" s="2"/>
    </row>
    <row r="1940" spans="1:11" ht="12.75">
      <c r="A1940" s="2"/>
      <c r="B1940" s="2"/>
      <c r="C1940" s="2"/>
      <c r="D1940" s="2"/>
      <c r="E1940" s="2"/>
      <c r="F1940" s="2"/>
      <c r="G1940" s="2"/>
      <c r="H1940" s="7"/>
      <c r="I1940" s="7"/>
      <c r="J1940" s="7"/>
      <c r="K1940" s="2"/>
    </row>
    <row r="1941" spans="1:11" ht="12.75">
      <c r="A1941" s="2"/>
      <c r="B1941" s="2"/>
      <c r="C1941" s="2"/>
      <c r="D1941" s="2"/>
      <c r="E1941" s="2"/>
      <c r="F1941" s="2"/>
      <c r="G1941" s="2"/>
      <c r="H1941" s="7"/>
      <c r="I1941" s="7"/>
      <c r="J1941" s="7"/>
      <c r="K1941" s="2"/>
    </row>
    <row r="1942" spans="1:11" ht="12.75">
      <c r="A1942" s="2"/>
      <c r="B1942" s="2"/>
      <c r="C1942" s="2"/>
      <c r="D1942" s="2"/>
      <c r="E1942" s="2"/>
      <c r="F1942" s="2"/>
      <c r="G1942" s="2"/>
      <c r="H1942" s="7"/>
      <c r="I1942" s="7"/>
      <c r="J1942" s="7"/>
      <c r="K1942" s="2"/>
    </row>
    <row r="1943" spans="1:11" ht="12.75">
      <c r="A1943" s="2"/>
      <c r="B1943" s="2"/>
      <c r="C1943" s="2"/>
      <c r="D1943" s="2"/>
      <c r="E1943" s="2"/>
      <c r="F1943" s="2"/>
      <c r="G1943" s="2"/>
      <c r="H1943" s="7"/>
      <c r="I1943" s="7"/>
      <c r="J1943" s="7"/>
      <c r="K1943" s="2"/>
    </row>
    <row r="1944" spans="1:11" ht="12.75">
      <c r="A1944" s="2"/>
      <c r="B1944" s="2"/>
      <c r="C1944" s="2"/>
      <c r="D1944" s="2"/>
      <c r="E1944" s="2"/>
      <c r="F1944" s="2"/>
      <c r="G1944" s="2"/>
      <c r="H1944" s="7"/>
      <c r="I1944" s="7"/>
      <c r="J1944" s="7"/>
      <c r="K1944" s="2"/>
    </row>
    <row r="1945" spans="1:11" ht="12.75">
      <c r="A1945" s="2"/>
      <c r="B1945" s="2"/>
      <c r="C1945" s="2"/>
      <c r="D1945" s="2"/>
      <c r="E1945" s="2"/>
      <c r="F1945" s="2"/>
      <c r="G1945" s="2"/>
      <c r="H1945" s="7"/>
      <c r="I1945" s="7"/>
      <c r="J1945" s="7"/>
      <c r="K1945" s="2"/>
    </row>
    <row r="1946" spans="1:11" ht="12.75">
      <c r="A1946" s="2"/>
      <c r="B1946" s="2"/>
      <c r="C1946" s="2"/>
      <c r="D1946" s="2"/>
      <c r="E1946" s="2"/>
      <c r="F1946" s="2"/>
      <c r="G1946" s="2"/>
      <c r="H1946" s="7"/>
      <c r="I1946" s="7"/>
      <c r="J1946" s="7"/>
      <c r="K1946" s="2"/>
    </row>
    <row r="1947" spans="1:11" ht="12.75">
      <c r="A1947" s="2"/>
      <c r="B1947" s="2"/>
      <c r="C1947" s="2"/>
      <c r="D1947" s="2"/>
      <c r="E1947" s="2"/>
      <c r="F1947" s="2"/>
      <c r="G1947" s="2"/>
      <c r="H1947" s="7"/>
      <c r="I1947" s="7"/>
      <c r="J1947" s="7"/>
      <c r="K1947" s="2"/>
    </row>
    <row r="1948" spans="1:11" ht="12.75">
      <c r="A1948" s="2"/>
      <c r="B1948" s="2"/>
      <c r="C1948" s="2"/>
      <c r="D1948" s="2"/>
      <c r="E1948" s="2"/>
      <c r="F1948" s="2"/>
      <c r="G1948" s="2"/>
      <c r="H1948" s="7"/>
      <c r="I1948" s="7"/>
      <c r="J1948" s="7"/>
      <c r="K1948" s="2"/>
    </row>
    <row r="1949" spans="1:11" ht="12.75">
      <c r="A1949" s="2"/>
      <c r="B1949" s="2"/>
      <c r="C1949" s="2"/>
      <c r="D1949" s="2"/>
      <c r="E1949" s="2"/>
      <c r="F1949" s="2"/>
      <c r="G1949" s="2"/>
      <c r="H1949" s="7"/>
      <c r="I1949" s="7"/>
      <c r="J1949" s="7"/>
      <c r="K1949" s="2"/>
    </row>
    <row r="1950" spans="1:11" ht="12.75">
      <c r="A1950" s="2"/>
      <c r="B1950" s="2"/>
      <c r="C1950" s="2"/>
      <c r="D1950" s="2"/>
      <c r="E1950" s="2"/>
      <c r="F1950" s="2"/>
      <c r="G1950" s="2"/>
      <c r="H1950" s="7"/>
      <c r="I1950" s="7"/>
      <c r="J1950" s="7"/>
      <c r="K1950" s="2"/>
    </row>
    <row r="1951" spans="1:11" ht="12.75">
      <c r="A1951" s="2"/>
      <c r="B1951" s="2"/>
      <c r="C1951" s="2"/>
      <c r="D1951" s="2"/>
      <c r="E1951" s="2"/>
      <c r="F1951" s="2"/>
      <c r="G1951" s="2"/>
      <c r="H1951" s="7"/>
      <c r="I1951" s="7"/>
      <c r="J1951" s="7"/>
      <c r="K1951" s="2"/>
    </row>
    <row r="1952" spans="1:11" ht="12.75">
      <c r="A1952" s="2"/>
      <c r="B1952" s="2"/>
      <c r="C1952" s="2"/>
      <c r="D1952" s="2"/>
      <c r="E1952" s="2"/>
      <c r="F1952" s="2"/>
      <c r="G1952" s="2"/>
      <c r="H1952" s="7"/>
      <c r="I1952" s="7"/>
      <c r="J1952" s="7"/>
      <c r="K1952" s="2"/>
    </row>
    <row r="1953" spans="1:11" ht="12.75">
      <c r="A1953" s="2"/>
      <c r="B1953" s="2"/>
      <c r="C1953" s="2"/>
      <c r="D1953" s="2"/>
      <c r="E1953" s="2"/>
      <c r="F1953" s="2"/>
      <c r="G1953" s="2"/>
      <c r="H1953" s="7"/>
      <c r="I1953" s="7"/>
      <c r="J1953" s="7"/>
      <c r="K1953" s="2"/>
    </row>
    <row r="1954" spans="1:11" ht="12.75">
      <c r="A1954" s="2"/>
      <c r="B1954" s="2"/>
      <c r="C1954" s="2"/>
      <c r="D1954" s="2"/>
      <c r="E1954" s="2"/>
      <c r="F1954" s="2"/>
      <c r="G1954" s="2"/>
      <c r="H1954" s="7"/>
      <c r="I1954" s="7"/>
      <c r="J1954" s="7"/>
      <c r="K1954" s="2"/>
    </row>
    <row r="1955" spans="1:11" ht="12.75">
      <c r="A1955" s="2"/>
      <c r="B1955" s="2"/>
      <c r="C1955" s="2"/>
      <c r="D1955" s="2"/>
      <c r="E1955" s="2"/>
      <c r="F1955" s="2"/>
      <c r="G1955" s="2"/>
      <c r="H1955" s="7"/>
      <c r="I1955" s="7"/>
      <c r="J1955" s="7"/>
      <c r="K1955" s="2"/>
    </row>
    <row r="1956" spans="1:11" ht="12.75">
      <c r="A1956" s="2"/>
      <c r="B1956" s="2"/>
      <c r="C1956" s="2"/>
      <c r="D1956" s="2"/>
      <c r="E1956" s="2"/>
      <c r="F1956" s="2"/>
      <c r="G1956" s="2"/>
      <c r="H1956" s="7"/>
      <c r="I1956" s="7"/>
      <c r="J1956" s="7"/>
      <c r="K1956" s="2"/>
    </row>
    <row r="1957" spans="1:11" ht="12.75">
      <c r="A1957" s="2"/>
      <c r="B1957" s="2"/>
      <c r="C1957" s="2"/>
      <c r="D1957" s="2"/>
      <c r="E1957" s="2"/>
      <c r="F1957" s="2"/>
      <c r="G1957" s="2"/>
      <c r="H1957" s="7"/>
      <c r="I1957" s="7"/>
      <c r="J1957" s="7"/>
      <c r="K1957" s="2"/>
    </row>
    <row r="1958" spans="1:11" ht="12.75">
      <c r="A1958" s="2"/>
      <c r="B1958" s="2"/>
      <c r="C1958" s="2"/>
      <c r="D1958" s="2"/>
      <c r="E1958" s="2"/>
      <c r="F1958" s="2"/>
      <c r="G1958" s="2"/>
      <c r="H1958" s="7"/>
      <c r="I1958" s="7"/>
      <c r="J1958" s="7"/>
      <c r="K1958" s="2"/>
    </row>
    <row r="1959" spans="1:11" ht="12.75">
      <c r="A1959" s="2"/>
      <c r="B1959" s="2"/>
      <c r="C1959" s="2"/>
      <c r="D1959" s="2"/>
      <c r="E1959" s="2"/>
      <c r="F1959" s="2"/>
      <c r="G1959" s="2"/>
      <c r="H1959" s="7"/>
      <c r="I1959" s="7"/>
      <c r="J1959" s="7"/>
      <c r="K1959" s="2"/>
    </row>
    <row r="1960" spans="1:11" ht="12.75">
      <c r="A1960" s="2"/>
      <c r="B1960" s="2"/>
      <c r="C1960" s="2"/>
      <c r="D1960" s="2"/>
      <c r="E1960" s="2"/>
      <c r="F1960" s="2"/>
      <c r="G1960" s="2"/>
      <c r="H1960" s="7"/>
      <c r="I1960" s="7"/>
      <c r="J1960" s="7"/>
      <c r="K1960" s="2"/>
    </row>
    <row r="1961" spans="1:11" ht="12.75">
      <c r="A1961" s="2"/>
      <c r="B1961" s="2"/>
      <c r="C1961" s="2"/>
      <c r="D1961" s="2"/>
      <c r="E1961" s="2"/>
      <c r="F1961" s="2"/>
      <c r="G1961" s="2"/>
      <c r="H1961" s="7"/>
      <c r="I1961" s="7"/>
      <c r="J1961" s="7"/>
      <c r="K1961" s="2"/>
    </row>
    <row r="1962" spans="1:11" ht="12.75">
      <c r="A1962" s="2"/>
      <c r="B1962" s="2"/>
      <c r="C1962" s="2"/>
      <c r="D1962" s="2"/>
      <c r="E1962" s="2"/>
      <c r="F1962" s="2"/>
      <c r="G1962" s="2"/>
      <c r="H1962" s="7"/>
      <c r="I1962" s="7"/>
      <c r="J1962" s="7"/>
      <c r="K1962" s="2"/>
    </row>
    <row r="1963" spans="1:11" ht="12.75">
      <c r="A1963" s="2"/>
      <c r="B1963" s="2"/>
      <c r="C1963" s="2"/>
      <c r="D1963" s="2"/>
      <c r="E1963" s="2"/>
      <c r="F1963" s="2"/>
      <c r="G1963" s="2"/>
      <c r="H1963" s="7"/>
      <c r="I1963" s="7"/>
      <c r="J1963" s="7"/>
      <c r="K1963" s="2"/>
    </row>
    <row r="1964" spans="1:11" ht="12.75">
      <c r="A1964" s="2"/>
      <c r="B1964" s="2"/>
      <c r="C1964" s="2"/>
      <c r="D1964" s="2"/>
      <c r="E1964" s="2"/>
      <c r="F1964" s="2"/>
      <c r="G1964" s="2"/>
      <c r="H1964" s="7"/>
      <c r="I1964" s="7"/>
      <c r="J1964" s="7"/>
      <c r="K1964" s="2"/>
    </row>
    <row r="1965" spans="1:11" ht="12.75">
      <c r="A1965" s="2"/>
      <c r="B1965" s="2"/>
      <c r="C1965" s="2"/>
      <c r="D1965" s="2"/>
      <c r="E1965" s="2"/>
      <c r="F1965" s="2"/>
      <c r="G1965" s="2"/>
      <c r="H1965" s="7"/>
      <c r="I1965" s="7"/>
      <c r="J1965" s="7"/>
      <c r="K1965" s="2"/>
    </row>
    <row r="1966" spans="1:11" ht="12.75">
      <c r="A1966" s="2"/>
      <c r="B1966" s="2"/>
      <c r="C1966" s="2"/>
      <c r="D1966" s="2"/>
      <c r="E1966" s="2"/>
      <c r="F1966" s="2"/>
      <c r="G1966" s="2"/>
      <c r="H1966" s="7"/>
      <c r="I1966" s="7"/>
      <c r="J1966" s="7"/>
      <c r="K1966" s="2"/>
    </row>
    <row r="1967" spans="1:11" ht="12.75">
      <c r="A1967" s="2"/>
      <c r="B1967" s="2"/>
      <c r="C1967" s="2"/>
      <c r="D1967" s="2"/>
      <c r="E1967" s="2"/>
      <c r="F1967" s="2"/>
      <c r="G1967" s="2"/>
      <c r="H1967" s="7"/>
      <c r="I1967" s="7"/>
      <c r="J1967" s="7"/>
      <c r="K1967" s="2"/>
    </row>
    <row r="1968" spans="1:11" ht="12.75">
      <c r="A1968" s="2"/>
      <c r="B1968" s="2"/>
      <c r="C1968" s="2"/>
      <c r="D1968" s="2"/>
      <c r="E1968" s="2"/>
      <c r="F1968" s="2"/>
      <c r="G1968" s="2"/>
      <c r="H1968" s="7"/>
      <c r="I1968" s="7"/>
      <c r="J1968" s="7"/>
      <c r="K1968" s="2"/>
    </row>
    <row r="1969" spans="1:11" ht="12.75">
      <c r="A1969" s="2"/>
      <c r="B1969" s="2"/>
      <c r="C1969" s="2"/>
      <c r="D1969" s="2"/>
      <c r="E1969" s="2"/>
      <c r="F1969" s="2"/>
      <c r="G1969" s="2"/>
      <c r="H1969" s="7"/>
      <c r="I1969" s="7"/>
      <c r="J1969" s="7"/>
      <c r="K1969" s="2"/>
    </row>
    <row r="1970" spans="1:11" ht="12.75">
      <c r="A1970" s="2"/>
      <c r="B1970" s="2"/>
      <c r="C1970" s="2"/>
      <c r="D1970" s="2"/>
      <c r="E1970" s="2"/>
      <c r="F1970" s="2"/>
      <c r="G1970" s="2"/>
      <c r="H1970" s="7"/>
      <c r="I1970" s="7"/>
      <c r="J1970" s="7"/>
      <c r="K1970" s="2"/>
    </row>
    <row r="1971" spans="1:11" ht="12.75">
      <c r="A1971" s="2"/>
      <c r="B1971" s="2"/>
      <c r="C1971" s="2"/>
      <c r="D1971" s="2"/>
      <c r="E1971" s="2"/>
      <c r="F1971" s="2"/>
      <c r="G1971" s="2"/>
      <c r="H1971" s="7"/>
      <c r="I1971" s="7"/>
      <c r="J1971" s="7"/>
      <c r="K1971" s="2"/>
    </row>
    <row r="1972" spans="1:11" ht="12.75">
      <c r="A1972" s="2"/>
      <c r="B1972" s="2"/>
      <c r="C1972" s="2"/>
      <c r="D1972" s="2"/>
      <c r="E1972" s="2"/>
      <c r="F1972" s="2"/>
      <c r="G1972" s="2"/>
      <c r="H1972" s="7"/>
      <c r="I1972" s="7"/>
      <c r="J1972" s="7"/>
      <c r="K1972" s="2"/>
    </row>
    <row r="1973" spans="1:11" ht="12.75">
      <c r="A1973" s="2"/>
      <c r="B1973" s="2"/>
      <c r="C1973" s="2"/>
      <c r="D1973" s="2"/>
      <c r="E1973" s="2"/>
      <c r="F1973" s="2"/>
      <c r="G1973" s="2"/>
      <c r="H1973" s="7"/>
      <c r="I1973" s="7"/>
      <c r="J1973" s="7"/>
      <c r="K1973" s="2"/>
    </row>
    <row r="1974" spans="1:11" ht="12.75">
      <c r="A1974" s="2"/>
      <c r="B1974" s="2"/>
      <c r="C1974" s="2"/>
      <c r="D1974" s="2"/>
      <c r="E1974" s="2"/>
      <c r="F1974" s="2"/>
      <c r="G1974" s="2"/>
      <c r="H1974" s="7"/>
      <c r="I1974" s="7"/>
      <c r="J1974" s="7"/>
      <c r="K1974" s="2"/>
    </row>
    <row r="1975" spans="1:11" ht="12.75">
      <c r="A1975" s="2"/>
      <c r="B1975" s="2"/>
      <c r="C1975" s="2"/>
      <c r="D1975" s="2"/>
      <c r="E1975" s="2"/>
      <c r="F1975" s="2"/>
      <c r="G1975" s="2"/>
      <c r="H1975" s="7"/>
      <c r="I1975" s="7"/>
      <c r="J1975" s="7"/>
      <c r="K1975" s="2"/>
    </row>
    <row r="1976" spans="1:11" ht="12.75">
      <c r="A1976" s="2"/>
      <c r="B1976" s="2"/>
      <c r="C1976" s="2"/>
      <c r="D1976" s="2"/>
      <c r="E1976" s="2"/>
      <c r="F1976" s="2"/>
      <c r="G1976" s="2"/>
      <c r="H1976" s="7"/>
      <c r="I1976" s="7"/>
      <c r="J1976" s="7"/>
      <c r="K1976" s="2"/>
    </row>
    <row r="1977" spans="1:11" ht="12.75">
      <c r="A1977" s="2"/>
      <c r="B1977" s="2"/>
      <c r="C1977" s="2"/>
      <c r="D1977" s="2"/>
      <c r="E1977" s="2"/>
      <c r="F1977" s="2"/>
      <c r="G1977" s="2"/>
      <c r="H1977" s="7"/>
      <c r="I1977" s="7"/>
      <c r="J1977" s="7"/>
      <c r="K1977" s="2"/>
    </row>
    <row r="1978" spans="1:11" ht="12.75">
      <c r="A1978" s="2"/>
      <c r="B1978" s="2"/>
      <c r="C1978" s="2"/>
      <c r="D1978" s="2"/>
      <c r="E1978" s="2"/>
      <c r="F1978" s="2"/>
      <c r="G1978" s="2"/>
      <c r="H1978" s="7"/>
      <c r="I1978" s="7"/>
      <c r="J1978" s="7"/>
      <c r="K1978" s="2"/>
    </row>
    <row r="1979" spans="1:11" ht="12.75">
      <c r="A1979" s="2"/>
      <c r="B1979" s="2"/>
      <c r="C1979" s="2"/>
      <c r="D1979" s="2"/>
      <c r="E1979" s="2"/>
      <c r="F1979" s="2"/>
      <c r="G1979" s="2"/>
      <c r="H1979" s="7"/>
      <c r="I1979" s="7"/>
      <c r="J1979" s="7"/>
      <c r="K1979" s="2"/>
    </row>
    <row r="1980" spans="1:11" ht="12.75">
      <c r="A1980" s="2"/>
      <c r="B1980" s="2"/>
      <c r="C1980" s="2"/>
      <c r="D1980" s="2"/>
      <c r="E1980" s="2"/>
      <c r="F1980" s="2"/>
      <c r="G1980" s="2"/>
      <c r="H1980" s="7"/>
      <c r="I1980" s="7"/>
      <c r="J1980" s="7"/>
      <c r="K1980" s="2"/>
    </row>
    <row r="1981" spans="1:11" ht="12.75">
      <c r="A1981" s="2"/>
      <c r="B1981" s="2"/>
      <c r="C1981" s="2"/>
      <c r="D1981" s="2"/>
      <c r="E1981" s="2"/>
      <c r="F1981" s="2"/>
      <c r="G1981" s="2"/>
      <c r="H1981" s="7"/>
      <c r="I1981" s="7"/>
      <c r="J1981" s="7"/>
      <c r="K1981" s="2"/>
    </row>
    <row r="1982" spans="1:11" ht="12.75">
      <c r="A1982" s="2"/>
      <c r="B1982" s="2"/>
      <c r="C1982" s="2"/>
      <c r="D1982" s="2"/>
      <c r="E1982" s="2"/>
      <c r="F1982" s="2"/>
      <c r="G1982" s="2"/>
      <c r="H1982" s="7"/>
      <c r="I1982" s="7"/>
      <c r="J1982" s="7"/>
      <c r="K1982" s="2"/>
    </row>
    <row r="1983" spans="1:11" ht="12.75">
      <c r="A1983" s="2"/>
      <c r="B1983" s="2"/>
      <c r="C1983" s="2"/>
      <c r="D1983" s="2"/>
      <c r="E1983" s="2"/>
      <c r="F1983" s="2"/>
      <c r="G1983" s="2"/>
      <c r="H1983" s="7"/>
      <c r="I1983" s="7"/>
      <c r="J1983" s="7"/>
      <c r="K1983" s="2"/>
    </row>
    <row r="1984" spans="1:11" ht="12.75">
      <c r="A1984" s="2"/>
      <c r="B1984" s="2"/>
      <c r="C1984" s="2"/>
      <c r="D1984" s="2"/>
      <c r="E1984" s="2"/>
      <c r="F1984" s="2"/>
      <c r="G1984" s="2"/>
      <c r="H1984" s="7"/>
      <c r="I1984" s="7"/>
      <c r="J1984" s="7"/>
      <c r="K1984" s="2"/>
    </row>
    <row r="1985" spans="1:11" ht="12.75">
      <c r="A1985" s="2"/>
      <c r="B1985" s="2"/>
      <c r="C1985" s="2"/>
      <c r="D1985" s="2"/>
      <c r="E1985" s="2"/>
      <c r="F1985" s="2"/>
      <c r="G1985" s="2"/>
      <c r="H1985" s="7"/>
      <c r="I1985" s="7"/>
      <c r="J1985" s="7"/>
      <c r="K1985" s="2"/>
    </row>
    <row r="1986" spans="1:11" ht="12.75">
      <c r="A1986" s="2"/>
      <c r="B1986" s="2"/>
      <c r="C1986" s="2"/>
      <c r="D1986" s="2"/>
      <c r="E1986" s="2"/>
      <c r="F1986" s="2"/>
      <c r="G1986" s="2"/>
      <c r="H1986" s="7"/>
      <c r="I1986" s="7"/>
      <c r="J1986" s="7"/>
      <c r="K1986" s="2"/>
    </row>
    <row r="1987" spans="1:11" ht="12.75">
      <c r="A1987" s="2"/>
      <c r="B1987" s="2"/>
      <c r="C1987" s="2"/>
      <c r="D1987" s="2"/>
      <c r="E1987" s="2"/>
      <c r="F1987" s="2"/>
      <c r="G1987" s="2"/>
      <c r="H1987" s="7"/>
      <c r="I1987" s="7"/>
      <c r="J1987" s="7"/>
      <c r="K1987" s="2"/>
    </row>
    <row r="1988" spans="1:11" ht="12.75">
      <c r="A1988" s="2"/>
      <c r="B1988" s="2"/>
      <c r="C1988" s="2"/>
      <c r="D1988" s="2"/>
      <c r="E1988" s="2"/>
      <c r="F1988" s="2"/>
      <c r="G1988" s="2"/>
      <c r="H1988" s="7"/>
      <c r="I1988" s="7"/>
      <c r="J1988" s="7"/>
      <c r="K1988" s="2"/>
    </row>
    <row r="1989" spans="1:11" ht="12.75">
      <c r="A1989" s="2"/>
      <c r="B1989" s="2"/>
      <c r="C1989" s="2"/>
      <c r="D1989" s="2"/>
      <c r="E1989" s="2"/>
      <c r="F1989" s="2"/>
      <c r="G1989" s="2"/>
      <c r="H1989" s="7"/>
      <c r="I1989" s="7"/>
      <c r="J1989" s="7"/>
      <c r="K1989" s="2"/>
    </row>
    <row r="1990" spans="1:11" ht="12.75">
      <c r="A1990" s="2"/>
      <c r="B1990" s="2"/>
      <c r="C1990" s="2"/>
      <c r="D1990" s="2"/>
      <c r="E1990" s="2"/>
      <c r="F1990" s="2"/>
      <c r="G1990" s="2"/>
      <c r="H1990" s="7"/>
      <c r="I1990" s="7"/>
      <c r="J1990" s="7"/>
      <c r="K1990" s="2"/>
    </row>
    <row r="1991" spans="1:11" ht="12.75">
      <c r="A1991" s="2"/>
      <c r="B1991" s="2"/>
      <c r="C1991" s="2"/>
      <c r="D1991" s="2"/>
      <c r="E1991" s="2"/>
      <c r="F1991" s="2"/>
      <c r="G1991" s="2"/>
      <c r="H1991" s="7"/>
      <c r="I1991" s="7"/>
      <c r="J1991" s="7"/>
      <c r="K1991" s="2"/>
    </row>
    <row r="1992" spans="1:11" ht="12.75">
      <c r="A1992" s="2"/>
      <c r="B1992" s="2"/>
      <c r="C1992" s="2"/>
      <c r="D1992" s="2"/>
      <c r="E1992" s="2"/>
      <c r="F1992" s="2"/>
      <c r="G1992" s="2"/>
      <c r="H1992" s="7"/>
      <c r="I1992" s="7"/>
      <c r="J1992" s="7"/>
      <c r="K1992" s="2"/>
    </row>
    <row r="1993" spans="1:11" ht="12.75">
      <c r="A1993" s="2"/>
      <c r="B1993" s="2"/>
      <c r="C1993" s="2"/>
      <c r="D1993" s="2"/>
      <c r="E1993" s="2"/>
      <c r="F1993" s="2"/>
      <c r="G1993" s="2"/>
      <c r="H1993" s="7"/>
      <c r="I1993" s="7"/>
      <c r="J1993" s="7"/>
      <c r="K1993" s="2"/>
    </row>
    <row r="1994" spans="1:11" ht="12.75">
      <c r="A1994" s="2"/>
      <c r="B1994" s="2"/>
      <c r="C1994" s="2"/>
      <c r="D1994" s="2"/>
      <c r="E1994" s="2"/>
      <c r="F1994" s="2"/>
      <c r="G1994" s="2"/>
      <c r="H1994" s="7"/>
      <c r="I1994" s="7"/>
      <c r="J1994" s="7"/>
      <c r="K1994" s="2"/>
    </row>
    <row r="1995" spans="1:11" ht="12.75">
      <c r="A1995" s="2"/>
      <c r="B1995" s="2"/>
      <c r="C1995" s="2"/>
      <c r="D1995" s="2"/>
      <c r="E1995" s="2"/>
      <c r="F1995" s="2"/>
      <c r="G1995" s="2"/>
      <c r="H1995" s="7"/>
      <c r="I1995" s="7"/>
      <c r="J1995" s="7"/>
      <c r="K1995" s="2"/>
    </row>
    <row r="1996" spans="1:11" ht="12.75">
      <c r="A1996" s="2"/>
      <c r="B1996" s="2"/>
      <c r="C1996" s="2"/>
      <c r="D1996" s="2"/>
      <c r="E1996" s="2"/>
      <c r="F1996" s="2"/>
      <c r="G1996" s="2"/>
      <c r="H1996" s="7"/>
      <c r="I1996" s="7"/>
      <c r="J1996" s="7"/>
      <c r="K1996" s="2"/>
    </row>
    <row r="1997" spans="1:11" ht="12.75">
      <c r="A1997" s="2"/>
      <c r="B1997" s="2"/>
      <c r="C1997" s="2"/>
      <c r="D1997" s="2"/>
      <c r="E1997" s="2"/>
      <c r="F1997" s="2"/>
      <c r="G1997" s="2"/>
      <c r="H1997" s="7"/>
      <c r="I1997" s="7"/>
      <c r="J1997" s="7"/>
      <c r="K1997" s="2"/>
    </row>
    <row r="1998" spans="1:11" ht="12.75">
      <c r="A1998" s="2"/>
      <c r="B1998" s="2"/>
      <c r="C1998" s="2"/>
      <c r="D1998" s="2"/>
      <c r="E1998" s="2"/>
      <c r="F1998" s="2"/>
      <c r="G1998" s="2"/>
      <c r="H1998" s="7"/>
      <c r="I1998" s="7"/>
      <c r="J1998" s="7"/>
      <c r="K1998" s="2"/>
    </row>
    <row r="1999" spans="1:11" ht="12.75">
      <c r="A1999" s="2"/>
      <c r="B1999" s="2"/>
      <c r="C1999" s="2"/>
      <c r="D1999" s="2"/>
      <c r="E1999" s="2"/>
      <c r="F1999" s="2"/>
      <c r="G1999" s="2"/>
      <c r="H1999" s="7"/>
      <c r="I1999" s="7"/>
      <c r="J1999" s="7"/>
      <c r="K1999" s="2"/>
    </row>
    <row r="2000" spans="1:11" ht="12.75">
      <c r="A2000" s="2"/>
      <c r="B2000" s="2"/>
      <c r="C2000" s="2"/>
      <c r="D2000" s="2"/>
      <c r="E2000" s="2"/>
      <c r="F2000" s="2"/>
      <c r="G2000" s="2"/>
      <c r="H2000" s="7"/>
      <c r="I2000" s="7"/>
      <c r="J2000" s="7"/>
      <c r="K2000" s="2"/>
    </row>
    <row r="2001" spans="1:11" ht="12.75">
      <c r="A2001" s="2"/>
      <c r="B2001" s="2"/>
      <c r="C2001" s="2"/>
      <c r="D2001" s="2"/>
      <c r="E2001" s="2"/>
      <c r="F2001" s="2"/>
      <c r="G2001" s="2"/>
      <c r="H2001" s="7"/>
      <c r="I2001" s="7"/>
      <c r="J2001" s="7"/>
      <c r="K2001" s="2"/>
    </row>
    <row r="2002" spans="1:11" ht="12.75">
      <c r="A2002" s="2"/>
      <c r="B2002" s="2"/>
      <c r="C2002" s="2"/>
      <c r="D2002" s="2"/>
      <c r="E2002" s="2"/>
      <c r="F2002" s="2"/>
      <c r="G2002" s="2"/>
      <c r="H2002" s="7"/>
      <c r="I2002" s="7"/>
      <c r="J2002" s="7"/>
      <c r="K2002" s="2"/>
    </row>
    <row r="2003" spans="1:11" ht="12.75">
      <c r="A2003" s="2"/>
      <c r="B2003" s="2"/>
      <c r="C2003" s="2"/>
      <c r="D2003" s="2"/>
      <c r="E2003" s="2"/>
      <c r="F2003" s="2"/>
      <c r="G2003" s="2"/>
      <c r="H2003" s="7"/>
      <c r="I2003" s="7"/>
      <c r="J2003" s="7"/>
      <c r="K2003" s="2"/>
    </row>
    <row r="2004" spans="1:11" ht="12.75">
      <c r="A2004" s="2"/>
      <c r="B2004" s="2"/>
      <c r="C2004" s="2"/>
      <c r="D2004" s="2"/>
      <c r="E2004" s="2"/>
      <c r="F2004" s="2"/>
      <c r="G2004" s="2"/>
      <c r="H2004" s="7"/>
      <c r="I2004" s="7"/>
      <c r="J2004" s="7"/>
      <c r="K2004" s="2"/>
    </row>
    <row r="2005" spans="1:11" ht="12.75">
      <c r="A2005" s="2"/>
      <c r="B2005" s="2"/>
      <c r="C2005" s="2"/>
      <c r="D2005" s="2"/>
      <c r="E2005" s="2"/>
      <c r="F2005" s="2"/>
      <c r="G2005" s="2"/>
      <c r="H2005" s="7"/>
      <c r="I2005" s="7"/>
      <c r="J2005" s="7"/>
      <c r="K2005" s="2"/>
    </row>
    <row r="2006" spans="1:11" ht="12.75">
      <c r="A2006" s="2"/>
      <c r="B2006" s="2"/>
      <c r="C2006" s="2"/>
      <c r="D2006" s="2"/>
      <c r="E2006" s="2"/>
      <c r="F2006" s="2"/>
      <c r="G2006" s="2"/>
      <c r="H2006" s="7"/>
      <c r="I2006" s="7"/>
      <c r="J2006" s="7"/>
      <c r="K2006" s="2"/>
    </row>
    <row r="2007" spans="1:11" ht="12.75">
      <c r="A2007" s="2"/>
      <c r="B2007" s="2"/>
      <c r="C2007" s="2"/>
      <c r="D2007" s="2"/>
      <c r="E2007" s="2"/>
      <c r="F2007" s="2"/>
      <c r="G2007" s="2"/>
      <c r="H2007" s="7"/>
      <c r="I2007" s="7"/>
      <c r="J2007" s="7"/>
      <c r="K2007" s="2"/>
    </row>
    <row r="2008" spans="1:11" ht="12.75">
      <c r="A2008" s="2"/>
      <c r="B2008" s="2"/>
      <c r="C2008" s="2"/>
      <c r="D2008" s="2"/>
      <c r="E2008" s="2"/>
      <c r="F2008" s="2"/>
      <c r="G2008" s="2"/>
      <c r="H2008" s="7"/>
      <c r="I2008" s="7"/>
      <c r="J2008" s="7"/>
      <c r="K2008" s="2"/>
    </row>
    <row r="2009" spans="1:11" ht="12.75">
      <c r="A2009" s="2"/>
      <c r="B2009" s="2"/>
      <c r="C2009" s="2"/>
      <c r="D2009" s="2"/>
      <c r="E2009" s="2"/>
      <c r="F2009" s="2"/>
      <c r="G2009" s="2"/>
      <c r="H2009" s="7"/>
      <c r="I2009" s="7"/>
      <c r="J2009" s="7"/>
      <c r="K2009" s="2"/>
    </row>
    <row r="2010" spans="1:11" ht="12.75">
      <c r="A2010" s="2"/>
      <c r="B2010" s="2"/>
      <c r="C2010" s="2"/>
      <c r="D2010" s="2"/>
      <c r="E2010" s="2"/>
      <c r="F2010" s="2"/>
      <c r="G2010" s="2"/>
      <c r="H2010" s="7"/>
      <c r="I2010" s="7"/>
      <c r="J2010" s="7"/>
      <c r="K2010" s="2"/>
    </row>
    <row r="2011" spans="1:11" ht="12.75">
      <c r="A2011" s="2"/>
      <c r="B2011" s="2"/>
      <c r="C2011" s="2"/>
      <c r="D2011" s="2"/>
      <c r="E2011" s="2"/>
      <c r="F2011" s="2"/>
      <c r="G2011" s="2"/>
      <c r="H2011" s="7"/>
      <c r="I2011" s="7"/>
      <c r="J2011" s="7"/>
      <c r="K2011" s="2"/>
    </row>
    <row r="2012" spans="1:11" ht="12.75">
      <c r="A2012" s="2"/>
      <c r="B2012" s="2"/>
      <c r="C2012" s="2"/>
      <c r="D2012" s="2"/>
      <c r="E2012" s="2"/>
      <c r="F2012" s="2"/>
      <c r="G2012" s="2"/>
      <c r="H2012" s="7"/>
      <c r="I2012" s="7"/>
      <c r="J2012" s="7"/>
      <c r="K2012" s="2"/>
    </row>
    <row r="2013" spans="1:11" ht="12.75">
      <c r="A2013" s="2"/>
      <c r="B2013" s="2"/>
      <c r="C2013" s="2"/>
      <c r="D2013" s="2"/>
      <c r="E2013" s="2"/>
      <c r="F2013" s="2"/>
      <c r="G2013" s="2"/>
      <c r="H2013" s="7"/>
      <c r="I2013" s="7"/>
      <c r="J2013" s="7"/>
      <c r="K2013" s="2"/>
    </row>
    <row r="2014" spans="1:11" ht="12.75">
      <c r="A2014" s="2"/>
      <c r="B2014" s="2"/>
      <c r="C2014" s="2"/>
      <c r="D2014" s="2"/>
      <c r="E2014" s="2"/>
      <c r="F2014" s="2"/>
      <c r="G2014" s="2"/>
      <c r="H2014" s="7"/>
      <c r="I2014" s="7"/>
      <c r="J2014" s="7"/>
      <c r="K2014" s="2"/>
    </row>
    <row r="2015" spans="1:11" ht="12.75">
      <c r="A2015" s="2"/>
      <c r="B2015" s="2"/>
      <c r="C2015" s="2"/>
      <c r="D2015" s="2"/>
      <c r="E2015" s="2"/>
      <c r="F2015" s="2"/>
      <c r="G2015" s="2"/>
      <c r="H2015" s="7"/>
      <c r="I2015" s="7"/>
      <c r="J2015" s="7"/>
      <c r="K2015" s="2"/>
    </row>
    <row r="2016" spans="1:11" ht="12.75">
      <c r="A2016" s="2"/>
      <c r="B2016" s="2"/>
      <c r="C2016" s="2"/>
      <c r="D2016" s="2"/>
      <c r="E2016" s="2"/>
      <c r="F2016" s="2"/>
      <c r="G2016" s="2"/>
      <c r="H2016" s="7"/>
      <c r="I2016" s="7"/>
      <c r="J2016" s="7"/>
      <c r="K2016" s="2"/>
    </row>
    <row r="2017" spans="1:11" ht="12.75">
      <c r="A2017" s="2"/>
      <c r="B2017" s="2"/>
      <c r="C2017" s="2"/>
      <c r="D2017" s="2"/>
      <c r="E2017" s="2"/>
      <c r="F2017" s="2"/>
      <c r="G2017" s="2"/>
      <c r="H2017" s="7"/>
      <c r="I2017" s="7"/>
      <c r="J2017" s="7"/>
      <c r="K2017" s="2"/>
    </row>
    <row r="2018" spans="1:11" ht="12.75">
      <c r="A2018" s="2"/>
      <c r="B2018" s="2"/>
      <c r="C2018" s="2"/>
      <c r="D2018" s="2"/>
      <c r="E2018" s="2"/>
      <c r="F2018" s="2"/>
      <c r="G2018" s="2"/>
      <c r="H2018" s="7"/>
      <c r="I2018" s="7"/>
      <c r="J2018" s="7"/>
      <c r="K2018" s="2"/>
    </row>
    <row r="2019" spans="1:11" ht="12.75">
      <c r="A2019" s="2"/>
      <c r="B2019" s="2"/>
      <c r="C2019" s="2"/>
      <c r="D2019" s="2"/>
      <c r="E2019" s="2"/>
      <c r="F2019" s="2"/>
      <c r="G2019" s="2"/>
      <c r="H2019" s="7"/>
      <c r="I2019" s="7"/>
      <c r="J2019" s="7"/>
      <c r="K2019" s="2"/>
    </row>
    <row r="2020" spans="1:11" ht="12.75">
      <c r="A2020" s="2"/>
      <c r="B2020" s="2"/>
      <c r="C2020" s="2"/>
      <c r="D2020" s="2"/>
      <c r="E2020" s="2"/>
      <c r="F2020" s="2"/>
      <c r="G2020" s="2"/>
      <c r="H2020" s="7"/>
      <c r="I2020" s="7"/>
      <c r="J2020" s="7"/>
      <c r="K2020" s="2"/>
    </row>
    <row r="2021" spans="1:11" ht="12.75">
      <c r="A2021" s="2"/>
      <c r="B2021" s="2"/>
      <c r="C2021" s="2"/>
      <c r="D2021" s="2"/>
      <c r="E2021" s="2"/>
      <c r="F2021" s="2"/>
      <c r="G2021" s="2"/>
      <c r="H2021" s="7"/>
      <c r="I2021" s="7"/>
      <c r="J2021" s="7"/>
      <c r="K2021" s="2"/>
    </row>
    <row r="2022" spans="1:11" ht="12.75">
      <c r="A2022" s="2"/>
      <c r="B2022" s="2"/>
      <c r="C2022" s="2"/>
      <c r="D2022" s="2"/>
      <c r="E2022" s="2"/>
      <c r="F2022" s="2"/>
      <c r="G2022" s="2"/>
      <c r="H2022" s="7"/>
      <c r="I2022" s="7"/>
      <c r="J2022" s="7"/>
      <c r="K2022" s="2"/>
    </row>
    <row r="2023" spans="1:11" ht="12.75">
      <c r="A2023" s="2"/>
      <c r="B2023" s="2"/>
      <c r="C2023" s="2"/>
      <c r="D2023" s="2"/>
      <c r="E2023" s="2"/>
      <c r="F2023" s="2"/>
      <c r="G2023" s="2"/>
      <c r="H2023" s="7"/>
      <c r="I2023" s="7"/>
      <c r="J2023" s="7"/>
      <c r="K2023" s="2"/>
    </row>
    <row r="2024" spans="1:11" ht="12.75">
      <c r="A2024" s="2"/>
      <c r="B2024" s="2"/>
      <c r="C2024" s="2"/>
      <c r="D2024" s="2"/>
      <c r="E2024" s="2"/>
      <c r="F2024" s="2"/>
      <c r="G2024" s="2"/>
      <c r="H2024" s="7"/>
      <c r="I2024" s="7"/>
      <c r="J2024" s="7"/>
      <c r="K2024" s="2"/>
    </row>
    <row r="2025" spans="1:11" ht="12.75">
      <c r="A2025" s="2"/>
      <c r="B2025" s="2"/>
      <c r="C2025" s="2"/>
      <c r="D2025" s="2"/>
      <c r="E2025" s="2"/>
      <c r="F2025" s="2"/>
      <c r="G2025" s="2"/>
      <c r="H2025" s="7"/>
      <c r="I2025" s="7"/>
      <c r="J2025" s="7"/>
      <c r="K2025" s="2"/>
    </row>
    <row r="2026" spans="1:11" ht="12.75">
      <c r="A2026" s="2"/>
      <c r="B2026" s="2"/>
      <c r="C2026" s="2"/>
      <c r="D2026" s="2"/>
      <c r="E2026" s="2"/>
      <c r="F2026" s="2"/>
      <c r="G2026" s="2"/>
      <c r="H2026" s="7"/>
      <c r="I2026" s="7"/>
      <c r="J2026" s="7"/>
      <c r="K2026" s="2"/>
    </row>
    <row r="2027" spans="1:11" ht="12.75">
      <c r="A2027" s="2"/>
      <c r="B2027" s="2"/>
      <c r="C2027" s="2"/>
      <c r="D2027" s="2"/>
      <c r="E2027" s="2"/>
      <c r="F2027" s="2"/>
      <c r="G2027" s="2"/>
      <c r="H2027" s="7"/>
      <c r="I2027" s="7"/>
      <c r="J2027" s="7"/>
      <c r="K2027" s="2"/>
    </row>
    <row r="2028" spans="1:11" ht="12.75">
      <c r="A2028" s="2"/>
      <c r="B2028" s="2"/>
      <c r="C2028" s="2"/>
      <c r="D2028" s="2"/>
      <c r="E2028" s="2"/>
      <c r="F2028" s="2"/>
      <c r="G2028" s="2"/>
      <c r="H2028" s="7"/>
      <c r="I2028" s="7"/>
      <c r="J2028" s="7"/>
      <c r="K2028" s="2"/>
    </row>
    <row r="2029" spans="1:11" ht="12.75">
      <c r="A2029" s="2"/>
      <c r="B2029" s="2"/>
      <c r="C2029" s="2"/>
      <c r="D2029" s="2"/>
      <c r="E2029" s="2"/>
      <c r="F2029" s="2"/>
      <c r="G2029" s="2"/>
      <c r="H2029" s="7"/>
      <c r="I2029" s="7"/>
      <c r="J2029" s="7"/>
      <c r="K2029" s="2"/>
    </row>
    <row r="2030" spans="1:11" ht="12.75">
      <c r="A2030" s="2"/>
      <c r="B2030" s="2"/>
      <c r="C2030" s="2"/>
      <c r="D2030" s="2"/>
      <c r="E2030" s="2"/>
      <c r="F2030" s="2"/>
      <c r="G2030" s="2"/>
      <c r="H2030" s="7"/>
      <c r="I2030" s="7"/>
      <c r="J2030" s="7"/>
      <c r="K2030" s="2"/>
    </row>
    <row r="2031" spans="1:11" ht="12.75">
      <c r="A2031" s="2"/>
      <c r="B2031" s="2"/>
      <c r="C2031" s="2"/>
      <c r="D2031" s="2"/>
      <c r="E2031" s="2"/>
      <c r="F2031" s="2"/>
      <c r="G2031" s="2"/>
      <c r="H2031" s="7"/>
      <c r="I2031" s="7"/>
      <c r="J2031" s="7"/>
      <c r="K2031" s="2"/>
    </row>
    <row r="2032" spans="1:11" ht="12.75">
      <c r="A2032" s="2"/>
      <c r="B2032" s="2"/>
      <c r="C2032" s="2"/>
      <c r="D2032" s="2"/>
      <c r="E2032" s="2"/>
      <c r="F2032" s="2"/>
      <c r="G2032" s="2"/>
      <c r="H2032" s="7"/>
      <c r="I2032" s="7"/>
      <c r="J2032" s="7"/>
      <c r="K2032" s="2"/>
    </row>
    <row r="2033" spans="1:11" ht="12.75">
      <c r="A2033" s="2"/>
      <c r="B2033" s="2"/>
      <c r="C2033" s="2"/>
      <c r="D2033" s="2"/>
      <c r="E2033" s="2"/>
      <c r="F2033" s="2"/>
      <c r="G2033" s="2"/>
      <c r="H2033" s="7"/>
      <c r="I2033" s="7"/>
      <c r="J2033" s="7"/>
      <c r="K2033" s="2"/>
    </row>
    <row r="2034" spans="1:11" ht="12.75">
      <c r="A2034" s="2"/>
      <c r="B2034" s="2"/>
      <c r="C2034" s="2"/>
      <c r="D2034" s="2"/>
      <c r="E2034" s="2"/>
      <c r="F2034" s="2"/>
      <c r="G2034" s="2"/>
      <c r="H2034" s="7"/>
      <c r="I2034" s="7"/>
      <c r="J2034" s="7"/>
      <c r="K2034" s="2"/>
    </row>
    <row r="2035" spans="1:11" ht="12.75">
      <c r="A2035" s="2"/>
      <c r="B2035" s="2"/>
      <c r="C2035" s="2"/>
      <c r="D2035" s="2"/>
      <c r="E2035" s="2"/>
      <c r="F2035" s="2"/>
      <c r="G2035" s="2"/>
      <c r="H2035" s="7"/>
      <c r="I2035" s="7"/>
      <c r="J2035" s="7"/>
      <c r="K2035" s="2"/>
    </row>
    <row r="2036" spans="1:11" ht="12.75">
      <c r="A2036" s="2"/>
      <c r="B2036" s="2"/>
      <c r="C2036" s="2"/>
      <c r="D2036" s="2"/>
      <c r="E2036" s="2"/>
      <c r="F2036" s="2"/>
      <c r="G2036" s="2"/>
      <c r="H2036" s="7"/>
      <c r="I2036" s="7"/>
      <c r="J2036" s="7"/>
      <c r="K2036" s="2"/>
    </row>
    <row r="2037" spans="1:11" ht="12.75">
      <c r="A2037" s="2"/>
      <c r="B2037" s="2"/>
      <c r="C2037" s="2"/>
      <c r="D2037" s="2"/>
      <c r="E2037" s="2"/>
      <c r="F2037" s="2"/>
      <c r="G2037" s="2"/>
      <c r="H2037" s="7"/>
      <c r="I2037" s="7"/>
      <c r="J2037" s="7"/>
      <c r="K2037" s="2"/>
    </row>
    <row r="2038" spans="1:11" ht="12.75">
      <c r="A2038" s="2"/>
      <c r="B2038" s="2"/>
      <c r="C2038" s="2"/>
      <c r="D2038" s="2"/>
      <c r="E2038" s="2"/>
      <c r="F2038" s="2"/>
      <c r="G2038" s="2"/>
      <c r="H2038" s="7"/>
      <c r="I2038" s="7"/>
      <c r="J2038" s="7"/>
      <c r="K2038" s="2"/>
    </row>
    <row r="2039" spans="1:11" ht="12.75">
      <c r="A2039" s="2"/>
      <c r="B2039" s="2"/>
      <c r="C2039" s="2"/>
      <c r="D2039" s="2"/>
      <c r="E2039" s="2"/>
      <c r="F2039" s="2"/>
      <c r="G2039" s="2"/>
      <c r="H2039" s="7"/>
      <c r="I2039" s="7"/>
      <c r="J2039" s="7"/>
      <c r="K2039" s="2"/>
    </row>
    <row r="2040" spans="1:11" ht="12.75">
      <c r="A2040" s="2"/>
      <c r="B2040" s="2"/>
      <c r="C2040" s="2"/>
      <c r="D2040" s="2"/>
      <c r="E2040" s="2"/>
      <c r="F2040" s="2"/>
      <c r="G2040" s="2"/>
      <c r="H2040" s="7"/>
      <c r="I2040" s="7"/>
      <c r="J2040" s="7"/>
      <c r="K2040" s="2"/>
    </row>
    <row r="2041" spans="1:11" ht="12.75">
      <c r="A2041" s="2"/>
      <c r="B2041" s="2"/>
      <c r="C2041" s="2"/>
      <c r="D2041" s="2"/>
      <c r="E2041" s="2"/>
      <c r="F2041" s="2"/>
      <c r="G2041" s="2"/>
      <c r="H2041" s="7"/>
      <c r="I2041" s="7"/>
      <c r="J2041" s="7"/>
      <c r="K2041" s="2"/>
    </row>
    <row r="2042" spans="1:11" ht="12.75">
      <c r="A2042" s="2"/>
      <c r="B2042" s="2"/>
      <c r="C2042" s="2"/>
      <c r="D2042" s="2"/>
      <c r="E2042" s="2"/>
      <c r="F2042" s="2"/>
      <c r="G2042" s="2"/>
      <c r="H2042" s="7"/>
      <c r="I2042" s="7"/>
      <c r="J2042" s="7"/>
      <c r="K2042" s="2"/>
    </row>
    <row r="2043" spans="1:11" ht="12.75">
      <c r="A2043" s="2"/>
      <c r="B2043" s="2"/>
      <c r="C2043" s="2"/>
      <c r="D2043" s="2"/>
      <c r="E2043" s="2"/>
      <c r="F2043" s="2"/>
      <c r="G2043" s="2"/>
      <c r="H2043" s="7"/>
      <c r="I2043" s="7"/>
      <c r="J2043" s="7"/>
      <c r="K2043" s="2"/>
    </row>
    <row r="2044" spans="1:11" ht="12.75">
      <c r="A2044" s="2"/>
      <c r="B2044" s="2"/>
      <c r="C2044" s="2"/>
      <c r="D2044" s="2"/>
      <c r="E2044" s="2"/>
      <c r="F2044" s="2"/>
      <c r="G2044" s="2"/>
      <c r="H2044" s="7"/>
      <c r="I2044" s="7"/>
      <c r="J2044" s="7"/>
      <c r="K2044" s="2"/>
    </row>
    <row r="2045" spans="1:11" ht="12.75">
      <c r="A2045" s="2"/>
      <c r="B2045" s="2"/>
      <c r="C2045" s="2"/>
      <c r="D2045" s="2"/>
      <c r="E2045" s="2"/>
      <c r="F2045" s="2"/>
      <c r="G2045" s="2"/>
      <c r="H2045" s="7"/>
      <c r="I2045" s="7"/>
      <c r="J2045" s="7"/>
      <c r="K2045" s="2"/>
    </row>
    <row r="2046" spans="1:11" ht="12.75">
      <c r="A2046" s="2"/>
      <c r="B2046" s="2"/>
      <c r="C2046" s="2"/>
      <c r="D2046" s="2"/>
      <c r="E2046" s="2"/>
      <c r="F2046" s="2"/>
      <c r="G2046" s="2"/>
      <c r="H2046" s="7"/>
      <c r="I2046" s="7"/>
      <c r="J2046" s="7"/>
      <c r="K2046" s="2"/>
    </row>
    <row r="2047" spans="1:11" ht="12.75">
      <c r="A2047" s="2"/>
      <c r="B2047" s="2"/>
      <c r="C2047" s="2"/>
      <c r="D2047" s="2"/>
      <c r="E2047" s="2"/>
      <c r="F2047" s="2"/>
      <c r="G2047" s="2"/>
      <c r="H2047" s="7"/>
      <c r="I2047" s="7"/>
      <c r="J2047" s="7"/>
      <c r="K2047" s="2"/>
    </row>
    <row r="2048" spans="1:11" ht="12.75">
      <c r="A2048" s="2"/>
      <c r="B2048" s="2"/>
      <c r="C2048" s="2"/>
      <c r="D2048" s="2"/>
      <c r="E2048" s="2"/>
      <c r="F2048" s="2"/>
      <c r="G2048" s="2"/>
      <c r="H2048" s="7"/>
      <c r="I2048" s="7"/>
      <c r="J2048" s="7"/>
      <c r="K2048" s="2"/>
    </row>
    <row r="2049" spans="1:11" ht="12.75">
      <c r="A2049" s="2"/>
      <c r="B2049" s="2"/>
      <c r="C2049" s="2"/>
      <c r="D2049" s="2"/>
      <c r="E2049" s="2"/>
      <c r="F2049" s="2"/>
      <c r="G2049" s="2"/>
      <c r="H2049" s="7"/>
      <c r="I2049" s="7"/>
      <c r="J2049" s="7"/>
      <c r="K2049" s="2"/>
    </row>
    <row r="2050" spans="1:11" ht="12.75">
      <c r="A2050" s="2"/>
      <c r="B2050" s="2"/>
      <c r="C2050" s="2"/>
      <c r="D2050" s="2"/>
      <c r="E2050" s="2"/>
      <c r="F2050" s="2"/>
      <c r="G2050" s="2"/>
      <c r="H2050" s="7"/>
      <c r="I2050" s="7"/>
      <c r="J2050" s="7"/>
      <c r="K2050" s="2"/>
    </row>
    <row r="2051" spans="1:11" ht="12.75">
      <c r="A2051" s="2"/>
      <c r="B2051" s="2"/>
      <c r="C2051" s="2"/>
      <c r="D2051" s="2"/>
      <c r="E2051" s="2"/>
      <c r="F2051" s="2"/>
      <c r="G2051" s="2"/>
      <c r="H2051" s="7"/>
      <c r="I2051" s="7"/>
      <c r="J2051" s="7"/>
      <c r="K2051" s="2"/>
    </row>
    <row r="2052" spans="1:11" ht="12.75">
      <c r="A2052" s="2"/>
      <c r="B2052" s="2"/>
      <c r="C2052" s="2"/>
      <c r="D2052" s="2"/>
      <c r="E2052" s="2"/>
      <c r="F2052" s="2"/>
      <c r="G2052" s="2"/>
      <c r="H2052" s="7"/>
      <c r="I2052" s="7"/>
      <c r="J2052" s="7"/>
      <c r="K2052" s="2"/>
    </row>
    <row r="2053" spans="1:11" ht="12.75">
      <c r="A2053" s="2"/>
      <c r="B2053" s="2"/>
      <c r="C2053" s="2"/>
      <c r="D2053" s="2"/>
      <c r="E2053" s="2"/>
      <c r="F2053" s="2"/>
      <c r="G2053" s="2"/>
      <c r="H2053" s="7"/>
      <c r="I2053" s="7"/>
      <c r="J2053" s="7"/>
      <c r="K2053" s="2"/>
    </row>
    <row r="2054" spans="1:11" ht="12.75">
      <c r="A2054" s="2"/>
      <c r="B2054" s="2"/>
      <c r="C2054" s="2"/>
      <c r="D2054" s="2"/>
      <c r="E2054" s="2"/>
      <c r="F2054" s="2"/>
      <c r="G2054" s="2"/>
      <c r="H2054" s="7"/>
      <c r="I2054" s="7"/>
      <c r="J2054" s="7"/>
      <c r="K2054" s="2"/>
    </row>
    <row r="2055" spans="1:11" ht="12.75">
      <c r="A2055" s="2"/>
      <c r="B2055" s="2"/>
      <c r="C2055" s="2"/>
      <c r="D2055" s="2"/>
      <c r="E2055" s="2"/>
      <c r="F2055" s="2"/>
      <c r="G2055" s="2"/>
      <c r="H2055" s="7"/>
      <c r="I2055" s="7"/>
      <c r="J2055" s="7"/>
      <c r="K2055" s="2"/>
    </row>
    <row r="2056" spans="1:11" ht="12.75">
      <c r="A2056" s="2"/>
      <c r="B2056" s="2"/>
      <c r="C2056" s="2"/>
      <c r="D2056" s="2"/>
      <c r="E2056" s="2"/>
      <c r="F2056" s="2"/>
      <c r="G2056" s="2"/>
      <c r="H2056" s="7"/>
      <c r="I2056" s="7"/>
      <c r="J2056" s="7"/>
      <c r="K2056" s="2"/>
    </row>
    <row r="2057" spans="1:11" ht="12.75">
      <c r="A2057" s="2"/>
      <c r="B2057" s="2"/>
      <c r="C2057" s="2"/>
      <c r="D2057" s="2"/>
      <c r="E2057" s="2"/>
      <c r="F2057" s="2"/>
      <c r="G2057" s="2"/>
      <c r="H2057" s="7"/>
      <c r="I2057" s="7"/>
      <c r="J2057" s="7"/>
      <c r="K2057" s="2"/>
    </row>
    <row r="2058" spans="1:11" ht="12.75">
      <c r="A2058" s="2"/>
      <c r="B2058" s="2"/>
      <c r="C2058" s="2"/>
      <c r="D2058" s="2"/>
      <c r="E2058" s="2"/>
      <c r="F2058" s="2"/>
      <c r="G2058" s="2"/>
      <c r="H2058" s="7"/>
      <c r="I2058" s="7"/>
      <c r="J2058" s="7"/>
      <c r="K2058" s="2"/>
    </row>
    <row r="2059" spans="1:11" ht="12.75">
      <c r="A2059" s="2"/>
      <c r="B2059" s="2"/>
      <c r="C2059" s="2"/>
      <c r="D2059" s="2"/>
      <c r="E2059" s="2"/>
      <c r="F2059" s="2"/>
      <c r="G2059" s="2"/>
      <c r="H2059" s="7"/>
      <c r="I2059" s="7"/>
      <c r="J2059" s="7"/>
      <c r="K2059" s="2"/>
    </row>
    <row r="2060" spans="1:11" ht="12.75">
      <c r="A2060" s="2"/>
      <c r="B2060" s="2"/>
      <c r="C2060" s="2"/>
      <c r="D2060" s="2"/>
      <c r="E2060" s="2"/>
      <c r="F2060" s="2"/>
      <c r="G2060" s="2"/>
      <c r="H2060" s="7"/>
      <c r="I2060" s="7"/>
      <c r="J2060" s="7"/>
      <c r="K2060" s="2"/>
    </row>
    <row r="2061" spans="1:11" ht="12.75">
      <c r="A2061" s="2"/>
      <c r="B2061" s="2"/>
      <c r="C2061" s="2"/>
      <c r="D2061" s="2"/>
      <c r="E2061" s="2"/>
      <c r="F2061" s="2"/>
      <c r="G2061" s="2"/>
      <c r="H2061" s="7"/>
      <c r="I2061" s="7"/>
      <c r="J2061" s="7"/>
      <c r="K2061" s="2"/>
    </row>
    <row r="2062" spans="1:11" ht="12.75">
      <c r="A2062" s="2"/>
      <c r="B2062" s="2"/>
      <c r="C2062" s="2"/>
      <c r="D2062" s="2"/>
      <c r="E2062" s="2"/>
      <c r="F2062" s="2"/>
      <c r="G2062" s="2"/>
      <c r="H2062" s="7"/>
      <c r="I2062" s="7"/>
      <c r="J2062" s="7"/>
      <c r="K2062" s="2"/>
    </row>
    <row r="2063" spans="1:11" ht="12.75">
      <c r="A2063" s="2"/>
      <c r="B2063" s="2"/>
      <c r="C2063" s="2"/>
      <c r="D2063" s="2"/>
      <c r="E2063" s="2"/>
      <c r="F2063" s="2"/>
      <c r="G2063" s="2"/>
      <c r="H2063" s="7"/>
      <c r="I2063" s="7"/>
      <c r="J2063" s="7"/>
      <c r="K2063" s="2"/>
    </row>
    <row r="2064" spans="1:11" ht="12.75">
      <c r="A2064" s="2"/>
      <c r="B2064" s="2"/>
      <c r="C2064" s="2"/>
      <c r="D2064" s="2"/>
      <c r="E2064" s="2"/>
      <c r="F2064" s="2"/>
      <c r="G2064" s="2"/>
      <c r="H2064" s="7"/>
      <c r="I2064" s="7"/>
      <c r="J2064" s="7"/>
      <c r="K2064" s="2"/>
    </row>
    <row r="2065" spans="1:11" ht="12.75">
      <c r="A2065" s="2"/>
      <c r="B2065" s="2"/>
      <c r="C2065" s="2"/>
      <c r="D2065" s="2"/>
      <c r="E2065" s="2"/>
      <c r="F2065" s="2"/>
      <c r="G2065" s="2"/>
      <c r="H2065" s="7"/>
      <c r="I2065" s="7"/>
      <c r="J2065" s="7"/>
      <c r="K2065" s="2"/>
    </row>
    <row r="2066" spans="1:11" ht="12.75">
      <c r="A2066" s="2"/>
      <c r="B2066" s="2"/>
      <c r="C2066" s="2"/>
      <c r="D2066" s="2"/>
      <c r="E2066" s="2"/>
      <c r="F2066" s="2"/>
      <c r="G2066" s="2"/>
      <c r="H2066" s="7"/>
      <c r="I2066" s="7"/>
      <c r="J2066" s="7"/>
      <c r="K2066" s="2"/>
    </row>
    <row r="2067" spans="1:11" ht="12.75">
      <c r="A2067" s="2"/>
      <c r="B2067" s="2"/>
      <c r="C2067" s="2"/>
      <c r="D2067" s="2"/>
      <c r="E2067" s="2"/>
      <c r="F2067" s="2"/>
      <c r="G2067" s="2"/>
      <c r="H2067" s="7"/>
      <c r="I2067" s="7"/>
      <c r="J2067" s="7"/>
      <c r="K2067" s="2"/>
    </row>
    <row r="2068" spans="1:11" ht="12.75">
      <c r="A2068" s="2"/>
      <c r="B2068" s="2"/>
      <c r="C2068" s="2"/>
      <c r="D2068" s="2"/>
      <c r="E2068" s="2"/>
      <c r="F2068" s="2"/>
      <c r="G2068" s="2"/>
      <c r="H2068" s="7"/>
      <c r="I2068" s="7"/>
      <c r="J2068" s="7"/>
      <c r="K2068" s="2"/>
    </row>
    <row r="2069" spans="1:11" ht="12.75">
      <c r="A2069" s="2"/>
      <c r="B2069" s="2"/>
      <c r="C2069" s="2"/>
      <c r="D2069" s="2"/>
      <c r="E2069" s="2"/>
      <c r="F2069" s="2"/>
      <c r="G2069" s="2"/>
      <c r="H2069" s="7"/>
      <c r="I2069" s="7"/>
      <c r="J2069" s="7"/>
      <c r="K2069" s="2"/>
    </row>
    <row r="2070" spans="1:11" ht="12.75">
      <c r="A2070" s="2"/>
      <c r="B2070" s="2"/>
      <c r="C2070" s="2"/>
      <c r="D2070" s="2"/>
      <c r="E2070" s="2"/>
      <c r="F2070" s="2"/>
      <c r="G2070" s="2"/>
      <c r="H2070" s="7"/>
      <c r="I2070" s="7"/>
      <c r="J2070" s="7"/>
      <c r="K2070" s="2"/>
    </row>
    <row r="2071" spans="1:11" ht="12.75">
      <c r="A2071" s="2"/>
      <c r="B2071" s="2"/>
      <c r="C2071" s="2"/>
      <c r="D2071" s="2"/>
      <c r="E2071" s="2"/>
      <c r="F2071" s="2"/>
      <c r="G2071" s="2"/>
      <c r="H2071" s="7"/>
      <c r="I2071" s="7"/>
      <c r="J2071" s="7"/>
      <c r="K2071" s="2"/>
    </row>
    <row r="2072" spans="1:11" ht="12.75">
      <c r="A2072" s="2"/>
      <c r="B2072" s="2"/>
      <c r="C2072" s="2"/>
      <c r="D2072" s="2"/>
      <c r="E2072" s="2"/>
      <c r="F2072" s="2"/>
      <c r="G2072" s="2"/>
      <c r="H2072" s="7"/>
      <c r="I2072" s="7"/>
      <c r="J2072" s="7"/>
      <c r="K2072" s="2"/>
    </row>
    <row r="2073" spans="1:11" ht="12.75">
      <c r="A2073" s="2"/>
      <c r="B2073" s="2"/>
      <c r="C2073" s="2"/>
      <c r="D2073" s="2"/>
      <c r="E2073" s="2"/>
      <c r="F2073" s="2"/>
      <c r="G2073" s="2"/>
      <c r="H2073" s="7"/>
      <c r="I2073" s="7"/>
      <c r="J2073" s="7"/>
      <c r="K2073" s="2"/>
    </row>
    <row r="2074" spans="1:11" ht="12.75">
      <c r="A2074" s="2"/>
      <c r="B2074" s="2"/>
      <c r="C2074" s="2"/>
      <c r="D2074" s="2"/>
      <c r="E2074" s="2"/>
      <c r="F2074" s="2"/>
      <c r="G2074" s="2"/>
      <c r="H2074" s="7"/>
      <c r="I2074" s="7"/>
      <c r="J2074" s="7"/>
      <c r="K2074" s="2"/>
    </row>
    <row r="2075" spans="1:11" ht="12.75">
      <c r="A2075" s="2"/>
      <c r="B2075" s="2"/>
      <c r="C2075" s="2"/>
      <c r="D2075" s="2"/>
      <c r="E2075" s="2"/>
      <c r="F2075" s="2"/>
      <c r="G2075" s="2"/>
      <c r="H2075" s="7"/>
      <c r="I2075" s="7"/>
      <c r="J2075" s="7"/>
      <c r="K2075" s="2"/>
    </row>
    <row r="2076" spans="1:11" ht="12.75">
      <c r="A2076" s="2"/>
      <c r="B2076" s="2"/>
      <c r="C2076" s="2"/>
      <c r="D2076" s="2"/>
      <c r="E2076" s="2"/>
      <c r="F2076" s="2"/>
      <c r="G2076" s="2"/>
      <c r="H2076" s="7"/>
      <c r="I2076" s="7"/>
      <c r="J2076" s="7"/>
      <c r="K2076" s="2"/>
    </row>
    <row r="2077" spans="1:11" ht="12.75">
      <c r="A2077" s="2"/>
      <c r="B2077" s="2"/>
      <c r="C2077" s="2"/>
      <c r="D2077" s="2"/>
      <c r="E2077" s="2"/>
      <c r="F2077" s="2"/>
      <c r="G2077" s="2"/>
      <c r="H2077" s="7"/>
      <c r="I2077" s="7"/>
      <c r="J2077" s="7"/>
      <c r="K2077" s="2"/>
    </row>
    <row r="2078" spans="1:11" ht="12.75">
      <c r="A2078" s="2"/>
      <c r="B2078" s="2"/>
      <c r="C2078" s="2"/>
      <c r="D2078" s="2"/>
      <c r="E2078" s="2"/>
      <c r="F2078" s="2"/>
      <c r="G2078" s="2"/>
      <c r="H2078" s="7"/>
      <c r="I2078" s="7"/>
      <c r="J2078" s="7"/>
      <c r="K2078" s="2"/>
    </row>
    <row r="2079" spans="1:11" ht="12.75">
      <c r="A2079" s="2"/>
      <c r="B2079" s="2"/>
      <c r="C2079" s="2"/>
      <c r="D2079" s="2"/>
      <c r="E2079" s="2"/>
      <c r="F2079" s="2"/>
      <c r="G2079" s="2"/>
      <c r="H2079" s="7"/>
      <c r="I2079" s="7"/>
      <c r="J2079" s="7"/>
      <c r="K2079" s="2"/>
    </row>
    <row r="2080" spans="1:11" ht="12.75">
      <c r="A2080" s="2"/>
      <c r="B2080" s="2"/>
      <c r="C2080" s="2"/>
      <c r="D2080" s="2"/>
      <c r="E2080" s="2"/>
      <c r="F2080" s="2"/>
      <c r="G2080" s="2"/>
      <c r="H2080" s="7"/>
      <c r="I2080" s="7"/>
      <c r="J2080" s="7"/>
      <c r="K2080" s="2"/>
    </row>
    <row r="2081" spans="1:11" ht="12.75">
      <c r="A2081" s="2"/>
      <c r="B2081" s="2"/>
      <c r="C2081" s="2"/>
      <c r="D2081" s="2"/>
      <c r="E2081" s="2"/>
      <c r="F2081" s="2"/>
      <c r="G2081" s="2"/>
      <c r="H2081" s="7"/>
      <c r="I2081" s="7"/>
      <c r="J2081" s="7"/>
      <c r="K2081" s="2"/>
    </row>
    <row r="2082" spans="1:11" ht="12.75">
      <c r="A2082" s="2"/>
      <c r="B2082" s="2"/>
      <c r="C2082" s="2"/>
      <c r="D2082" s="2"/>
      <c r="E2082" s="2"/>
      <c r="F2082" s="2"/>
      <c r="G2082" s="2"/>
      <c r="H2082" s="7"/>
      <c r="I2082" s="7"/>
      <c r="J2082" s="7"/>
      <c r="K2082" s="2"/>
    </row>
    <row r="2083" spans="1:11" ht="12.75">
      <c r="A2083" s="2"/>
      <c r="B2083" s="2"/>
      <c r="C2083" s="2"/>
      <c r="D2083" s="2"/>
      <c r="E2083" s="2"/>
      <c r="F2083" s="2"/>
      <c r="G2083" s="2"/>
      <c r="H2083" s="7"/>
      <c r="I2083" s="7"/>
      <c r="J2083" s="7"/>
      <c r="K2083" s="2"/>
    </row>
    <row r="2084" spans="1:11" ht="12.75">
      <c r="A2084" s="2"/>
      <c r="B2084" s="2"/>
      <c r="C2084" s="2"/>
      <c r="D2084" s="2"/>
      <c r="E2084" s="2"/>
      <c r="F2084" s="2"/>
      <c r="G2084" s="2"/>
      <c r="H2084" s="7"/>
      <c r="I2084" s="7"/>
      <c r="J2084" s="7"/>
      <c r="K2084" s="2"/>
    </row>
    <row r="2085" spans="1:11" ht="12.75">
      <c r="A2085" s="2"/>
      <c r="B2085" s="2"/>
      <c r="C2085" s="2"/>
      <c r="D2085" s="2"/>
      <c r="E2085" s="2"/>
      <c r="F2085" s="2"/>
      <c r="G2085" s="2"/>
      <c r="H2085" s="7"/>
      <c r="I2085" s="7"/>
      <c r="J2085" s="7"/>
      <c r="K2085" s="2"/>
    </row>
    <row r="2086" spans="1:11" ht="12.75">
      <c r="A2086" s="2"/>
      <c r="B2086" s="2"/>
      <c r="C2086" s="2"/>
      <c r="D2086" s="2"/>
      <c r="E2086" s="2"/>
      <c r="F2086" s="2"/>
      <c r="G2086" s="2"/>
      <c r="H2086" s="7"/>
      <c r="I2086" s="7"/>
      <c r="J2086" s="7"/>
      <c r="K2086" s="2"/>
    </row>
    <row r="2087" spans="1:11" ht="12.75">
      <c r="A2087" s="2"/>
      <c r="B2087" s="2"/>
      <c r="C2087" s="2"/>
      <c r="D2087" s="2"/>
      <c r="E2087" s="2"/>
      <c r="F2087" s="2"/>
      <c r="G2087" s="2"/>
      <c r="H2087" s="7"/>
      <c r="I2087" s="7"/>
      <c r="J2087" s="7"/>
      <c r="K2087" s="2"/>
    </row>
    <row r="2088" spans="1:11" ht="12.75">
      <c r="A2088" s="2"/>
      <c r="B2088" s="2"/>
      <c r="C2088" s="2"/>
      <c r="D2088" s="2"/>
      <c r="E2088" s="2"/>
      <c r="F2088" s="2"/>
      <c r="G2088" s="2"/>
      <c r="H2088" s="7"/>
      <c r="I2088" s="7"/>
      <c r="J2088" s="7"/>
      <c r="K2088" s="2"/>
    </row>
    <row r="2089" spans="1:11" ht="12.75">
      <c r="A2089" s="2"/>
      <c r="B2089" s="2"/>
      <c r="C2089" s="2"/>
      <c r="D2089" s="2"/>
      <c r="E2089" s="2"/>
      <c r="F2089" s="2"/>
      <c r="G2089" s="2"/>
      <c r="H2089" s="7"/>
      <c r="I2089" s="7"/>
      <c r="J2089" s="7"/>
      <c r="K2089" s="2"/>
    </row>
    <row r="2090" spans="1:11" ht="12.75">
      <c r="A2090" s="2"/>
      <c r="B2090" s="2"/>
      <c r="C2090" s="2"/>
      <c r="D2090" s="2"/>
      <c r="E2090" s="2"/>
      <c r="F2090" s="2"/>
      <c r="G2090" s="2"/>
      <c r="H2090" s="7"/>
      <c r="I2090" s="7"/>
      <c r="J2090" s="7"/>
      <c r="K2090" s="2"/>
    </row>
    <row r="2091" spans="1:11" ht="12.75">
      <c r="A2091" s="2"/>
      <c r="B2091" s="2"/>
      <c r="C2091" s="2"/>
      <c r="D2091" s="2"/>
      <c r="E2091" s="2"/>
      <c r="F2091" s="2"/>
      <c r="G2091" s="2"/>
      <c r="H2091" s="7"/>
      <c r="I2091" s="7"/>
      <c r="J2091" s="7"/>
      <c r="K2091" s="2"/>
    </row>
    <row r="2092" spans="1:11" ht="12.75">
      <c r="A2092" s="2"/>
      <c r="B2092" s="2"/>
      <c r="C2092" s="2"/>
      <c r="D2092" s="2"/>
      <c r="E2092" s="2"/>
      <c r="F2092" s="2"/>
      <c r="G2092" s="2"/>
      <c r="H2092" s="7"/>
      <c r="I2092" s="7"/>
      <c r="J2092" s="7"/>
      <c r="K2092" s="2"/>
    </row>
    <row r="2093" spans="1:11" ht="12.75">
      <c r="A2093" s="2"/>
      <c r="B2093" s="2"/>
      <c r="C2093" s="2"/>
      <c r="D2093" s="2"/>
      <c r="E2093" s="2"/>
      <c r="F2093" s="2"/>
      <c r="G2093" s="2"/>
      <c r="H2093" s="7"/>
      <c r="I2093" s="7"/>
      <c r="J2093" s="7"/>
      <c r="K2093" s="2"/>
    </row>
    <row r="2094" spans="1:11" ht="12.75">
      <c r="A2094" s="2"/>
      <c r="B2094" s="2"/>
      <c r="C2094" s="2"/>
      <c r="D2094" s="2"/>
      <c r="E2094" s="2"/>
      <c r="F2094" s="2"/>
      <c r="G2094" s="2"/>
      <c r="H2094" s="7"/>
      <c r="I2094" s="7"/>
      <c r="J2094" s="7"/>
      <c r="K2094" s="2"/>
    </row>
    <row r="2095" spans="1:11" ht="12.75">
      <c r="A2095" s="2"/>
      <c r="B2095" s="2"/>
      <c r="C2095" s="2"/>
      <c r="D2095" s="2"/>
      <c r="E2095" s="2"/>
      <c r="F2095" s="2"/>
      <c r="G2095" s="2"/>
      <c r="H2095" s="7"/>
      <c r="I2095" s="7"/>
      <c r="J2095" s="7"/>
      <c r="K2095" s="2"/>
    </row>
    <row r="2096" spans="1:11" ht="12.75">
      <c r="A2096" s="2"/>
      <c r="B2096" s="2"/>
      <c r="C2096" s="2"/>
      <c r="D2096" s="2"/>
      <c r="E2096" s="2"/>
      <c r="F2096" s="2"/>
      <c r="G2096" s="2"/>
      <c r="H2096" s="7"/>
      <c r="I2096" s="7"/>
      <c r="J2096" s="7"/>
      <c r="K2096" s="2"/>
    </row>
    <row r="2097" spans="1:11" ht="12.75">
      <c r="A2097" s="2"/>
      <c r="B2097" s="2"/>
      <c r="C2097" s="2"/>
      <c r="D2097" s="2"/>
      <c r="E2097" s="2"/>
      <c r="F2097" s="2"/>
      <c r="G2097" s="2"/>
      <c r="H2097" s="7"/>
      <c r="I2097" s="7"/>
      <c r="J2097" s="7"/>
      <c r="K2097" s="2"/>
    </row>
    <row r="2098" spans="1:11" ht="12.75">
      <c r="A2098" s="2"/>
      <c r="B2098" s="2"/>
      <c r="C2098" s="2"/>
      <c r="D2098" s="2"/>
      <c r="E2098" s="2"/>
      <c r="F2098" s="2"/>
      <c r="G2098" s="2"/>
      <c r="H2098" s="7"/>
      <c r="I2098" s="7"/>
      <c r="J2098" s="7"/>
      <c r="K2098" s="2"/>
    </row>
    <row r="2099" spans="1:11" ht="12.75">
      <c r="A2099" s="2"/>
      <c r="B2099" s="2"/>
      <c r="C2099" s="2"/>
      <c r="D2099" s="2"/>
      <c r="E2099" s="2"/>
      <c r="F2099" s="2"/>
      <c r="G2099" s="2"/>
      <c r="H2099" s="7"/>
      <c r="I2099" s="7"/>
      <c r="J2099" s="7"/>
      <c r="K2099" s="2"/>
    </row>
    <row r="2100" spans="1:11" ht="12.75">
      <c r="A2100" s="2"/>
      <c r="B2100" s="2"/>
      <c r="C2100" s="2"/>
      <c r="D2100" s="2"/>
      <c r="E2100" s="2"/>
      <c r="F2100" s="2"/>
      <c r="G2100" s="2"/>
      <c r="H2100" s="7"/>
      <c r="I2100" s="7"/>
      <c r="J2100" s="7"/>
      <c r="K2100" s="2"/>
    </row>
    <row r="2101" spans="1:11" ht="12.75">
      <c r="A2101" s="2"/>
      <c r="B2101" s="2"/>
      <c r="C2101" s="2"/>
      <c r="D2101" s="2"/>
      <c r="E2101" s="2"/>
      <c r="F2101" s="2"/>
      <c r="G2101" s="2"/>
      <c r="H2101" s="7"/>
      <c r="I2101" s="7"/>
      <c r="J2101" s="7"/>
      <c r="K2101" s="2"/>
    </row>
    <row r="2102" spans="1:11" ht="12.75">
      <c r="A2102" s="2"/>
      <c r="B2102" s="2"/>
      <c r="C2102" s="2"/>
      <c r="D2102" s="2"/>
      <c r="E2102" s="2"/>
      <c r="F2102" s="2"/>
      <c r="G2102" s="2"/>
      <c r="H2102" s="7"/>
      <c r="I2102" s="7"/>
      <c r="J2102" s="7"/>
      <c r="K2102" s="2"/>
    </row>
    <row r="2103" spans="1:11" ht="12.75">
      <c r="A2103" s="2"/>
      <c r="B2103" s="2"/>
      <c r="C2103" s="2"/>
      <c r="D2103" s="2"/>
      <c r="E2103" s="2"/>
      <c r="F2103" s="2"/>
      <c r="G2103" s="2"/>
      <c r="H2103" s="7"/>
      <c r="I2103" s="7"/>
      <c r="J2103" s="7"/>
      <c r="K2103" s="2"/>
    </row>
    <row r="2104" spans="1:11" ht="12.75">
      <c r="A2104" s="2"/>
      <c r="B2104" s="2"/>
      <c r="C2104" s="2"/>
      <c r="D2104" s="2"/>
      <c r="E2104" s="2"/>
      <c r="F2104" s="2"/>
      <c r="G2104" s="2"/>
      <c r="H2104" s="7"/>
      <c r="I2104" s="7"/>
      <c r="J2104" s="7"/>
      <c r="K2104" s="2"/>
    </row>
    <row r="2105" spans="1:11" ht="12.75">
      <c r="A2105" s="2"/>
      <c r="B2105" s="2"/>
      <c r="C2105" s="2"/>
      <c r="D2105" s="2"/>
      <c r="E2105" s="2"/>
      <c r="F2105" s="2"/>
      <c r="G2105" s="2"/>
      <c r="H2105" s="7"/>
      <c r="I2105" s="7"/>
      <c r="J2105" s="7"/>
      <c r="K2105" s="2"/>
    </row>
    <row r="2106" spans="1:11" ht="12.75">
      <c r="A2106" s="2"/>
      <c r="B2106" s="2"/>
      <c r="C2106" s="2"/>
      <c r="D2106" s="2"/>
      <c r="E2106" s="2"/>
      <c r="F2106" s="2"/>
      <c r="G2106" s="2"/>
      <c r="H2106" s="7"/>
      <c r="I2106" s="7"/>
      <c r="J2106" s="7"/>
      <c r="K2106" s="2"/>
    </row>
    <row r="2107" spans="1:11" ht="12.75">
      <c r="A2107" s="2"/>
      <c r="B2107" s="2"/>
      <c r="C2107" s="2"/>
      <c r="D2107" s="2"/>
      <c r="E2107" s="2"/>
      <c r="F2107" s="2"/>
      <c r="G2107" s="2"/>
      <c r="H2107" s="7"/>
      <c r="I2107" s="7"/>
      <c r="J2107" s="7"/>
      <c r="K2107" s="2"/>
    </row>
    <row r="2108" spans="1:11" ht="12.75">
      <c r="A2108" s="2"/>
      <c r="B2108" s="2"/>
      <c r="C2108" s="2"/>
      <c r="D2108" s="2"/>
      <c r="E2108" s="2"/>
      <c r="F2108" s="2"/>
      <c r="G2108" s="2"/>
      <c r="H2108" s="7"/>
      <c r="I2108" s="7"/>
      <c r="J2108" s="7"/>
      <c r="K2108" s="2"/>
    </row>
    <row r="2109" spans="1:11" ht="12.75">
      <c r="A2109" s="2"/>
      <c r="B2109" s="2"/>
      <c r="C2109" s="2"/>
      <c r="D2109" s="2"/>
      <c r="E2109" s="2"/>
      <c r="F2109" s="2"/>
      <c r="G2109" s="2"/>
      <c r="H2109" s="7"/>
      <c r="I2109" s="7"/>
      <c r="J2109" s="7"/>
      <c r="K2109" s="2"/>
    </row>
    <row r="2110" spans="1:11" ht="12.75">
      <c r="A2110" s="2"/>
      <c r="B2110" s="2"/>
      <c r="C2110" s="2"/>
      <c r="D2110" s="2"/>
      <c r="E2110" s="2"/>
      <c r="F2110" s="2"/>
      <c r="G2110" s="2"/>
      <c r="H2110" s="7"/>
      <c r="I2110" s="7"/>
      <c r="J2110" s="7"/>
      <c r="K2110" s="2"/>
    </row>
    <row r="2111" spans="1:11" ht="12.75">
      <c r="A2111" s="2"/>
      <c r="B2111" s="2"/>
      <c r="C2111" s="2"/>
      <c r="D2111" s="2"/>
      <c r="E2111" s="2"/>
      <c r="F2111" s="2"/>
      <c r="G2111" s="2"/>
      <c r="H2111" s="7"/>
      <c r="I2111" s="7"/>
      <c r="J2111" s="7"/>
      <c r="K2111" s="2"/>
    </row>
    <row r="2112" spans="1:11" ht="12.75">
      <c r="A2112" s="2"/>
      <c r="B2112" s="2"/>
      <c r="C2112" s="2"/>
      <c r="D2112" s="2"/>
      <c r="E2112" s="2"/>
      <c r="F2112" s="2"/>
      <c r="G2112" s="2"/>
      <c r="H2112" s="7"/>
      <c r="I2112" s="7"/>
      <c r="J2112" s="7"/>
      <c r="K2112" s="2"/>
    </row>
    <row r="2113" spans="1:11" ht="12.75">
      <c r="A2113" s="2"/>
      <c r="B2113" s="2"/>
      <c r="C2113" s="2"/>
      <c r="D2113" s="2"/>
      <c r="E2113" s="2"/>
      <c r="F2113" s="2"/>
      <c r="G2113" s="2"/>
      <c r="H2113" s="7"/>
      <c r="I2113" s="7"/>
      <c r="J2113" s="7"/>
      <c r="K2113" s="2"/>
    </row>
    <row r="2114" spans="1:11" ht="12.75">
      <c r="A2114" s="2"/>
      <c r="B2114" s="2"/>
      <c r="C2114" s="2"/>
      <c r="D2114" s="2"/>
      <c r="E2114" s="2"/>
      <c r="F2114" s="2"/>
      <c r="G2114" s="2"/>
      <c r="H2114" s="7"/>
      <c r="I2114" s="7"/>
      <c r="J2114" s="7"/>
      <c r="K2114" s="2"/>
    </row>
    <row r="2115" spans="1:11" ht="12.75">
      <c r="A2115" s="2"/>
      <c r="B2115" s="2"/>
      <c r="C2115" s="2"/>
      <c r="D2115" s="2"/>
      <c r="E2115" s="2"/>
      <c r="F2115" s="2"/>
      <c r="G2115" s="2"/>
      <c r="H2115" s="7"/>
      <c r="I2115" s="7"/>
      <c r="J2115" s="7"/>
      <c r="K2115" s="2"/>
    </row>
    <row r="2116" spans="1:11" ht="12.75">
      <c r="A2116" s="2"/>
      <c r="B2116" s="2"/>
      <c r="C2116" s="2"/>
      <c r="D2116" s="2"/>
      <c r="E2116" s="2"/>
      <c r="F2116" s="2"/>
      <c r="G2116" s="2"/>
      <c r="H2116" s="7"/>
      <c r="I2116" s="7"/>
      <c r="J2116" s="7"/>
      <c r="K2116" s="2"/>
    </row>
    <row r="2117" spans="1:11" ht="12.75">
      <c r="A2117" s="2"/>
      <c r="B2117" s="2"/>
      <c r="C2117" s="2"/>
      <c r="D2117" s="2"/>
      <c r="E2117" s="2"/>
      <c r="F2117" s="2"/>
      <c r="G2117" s="2"/>
      <c r="H2117" s="7"/>
      <c r="I2117" s="7"/>
      <c r="J2117" s="7"/>
      <c r="K2117" s="2"/>
    </row>
    <row r="2118" spans="1:11" ht="12.75">
      <c r="A2118" s="2"/>
      <c r="B2118" s="2"/>
      <c r="C2118" s="2"/>
      <c r="D2118" s="2"/>
      <c r="E2118" s="2"/>
      <c r="F2118" s="2"/>
      <c r="G2118" s="2"/>
      <c r="H2118" s="7"/>
      <c r="I2118" s="7"/>
      <c r="J2118" s="7"/>
      <c r="K2118" s="2"/>
    </row>
    <row r="2119" spans="1:11" ht="12.75">
      <c r="A2119" s="2"/>
      <c r="B2119" s="2"/>
      <c r="C2119" s="2"/>
      <c r="D2119" s="2"/>
      <c r="E2119" s="2"/>
      <c r="F2119" s="2"/>
      <c r="G2119" s="2"/>
      <c r="H2119" s="7"/>
      <c r="I2119" s="7"/>
      <c r="J2119" s="7"/>
      <c r="K2119" s="2"/>
    </row>
    <row r="2120" spans="1:11" ht="12.75">
      <c r="A2120" s="2"/>
      <c r="B2120" s="2"/>
      <c r="C2120" s="2"/>
      <c r="D2120" s="2"/>
      <c r="E2120" s="2"/>
      <c r="F2120" s="2"/>
      <c r="G2120" s="2"/>
      <c r="H2120" s="7"/>
      <c r="I2120" s="7"/>
      <c r="J2120" s="7"/>
      <c r="K2120" s="2"/>
    </row>
    <row r="2121" spans="1:11" ht="12.75">
      <c r="A2121" s="2"/>
      <c r="B2121" s="2"/>
      <c r="C2121" s="2"/>
      <c r="D2121" s="2"/>
      <c r="E2121" s="2"/>
      <c r="F2121" s="2"/>
      <c r="G2121" s="2"/>
      <c r="H2121" s="7"/>
      <c r="I2121" s="7"/>
      <c r="J2121" s="7"/>
      <c r="K2121" s="2"/>
    </row>
    <row r="2122" spans="1:11" ht="12.75">
      <c r="A2122" s="2"/>
      <c r="B2122" s="2"/>
      <c r="C2122" s="2"/>
      <c r="D2122" s="2"/>
      <c r="E2122" s="2"/>
      <c r="F2122" s="2"/>
      <c r="G2122" s="2"/>
      <c r="H2122" s="7"/>
      <c r="I2122" s="7"/>
      <c r="J2122" s="7"/>
      <c r="K2122" s="2"/>
    </row>
    <row r="2123" spans="1:11" ht="12.75">
      <c r="A2123" s="2"/>
      <c r="B2123" s="2"/>
      <c r="C2123" s="2"/>
      <c r="D2123" s="2"/>
      <c r="E2123" s="2"/>
      <c r="F2123" s="2"/>
      <c r="G2123" s="2"/>
      <c r="H2123" s="7"/>
      <c r="I2123" s="7"/>
      <c r="J2123" s="7"/>
      <c r="K2123" s="2"/>
    </row>
    <row r="2124" spans="1:11" ht="12.75">
      <c r="A2124" s="2"/>
      <c r="B2124" s="2"/>
      <c r="C2124" s="2"/>
      <c r="D2124" s="2"/>
      <c r="E2124" s="2"/>
      <c r="F2124" s="2"/>
      <c r="G2124" s="2"/>
      <c r="H2124" s="7"/>
      <c r="I2124" s="7"/>
      <c r="J2124" s="7"/>
      <c r="K2124" s="2"/>
    </row>
    <row r="2125" spans="1:11" ht="12.75">
      <c r="A2125" s="2"/>
      <c r="B2125" s="2"/>
      <c r="C2125" s="2"/>
      <c r="D2125" s="2"/>
      <c r="E2125" s="2"/>
      <c r="F2125" s="2"/>
      <c r="G2125" s="2"/>
      <c r="H2125" s="7"/>
      <c r="I2125" s="7"/>
      <c r="J2125" s="7"/>
      <c r="K2125" s="2"/>
    </row>
    <row r="2126" spans="1:11" ht="12.75">
      <c r="A2126" s="2"/>
      <c r="B2126" s="2"/>
      <c r="C2126" s="2"/>
      <c r="D2126" s="2"/>
      <c r="E2126" s="2"/>
      <c r="F2126" s="2"/>
      <c r="G2126" s="2"/>
      <c r="H2126" s="7"/>
      <c r="I2126" s="7"/>
      <c r="J2126" s="7"/>
      <c r="K2126" s="2"/>
    </row>
    <row r="2127" spans="1:11" ht="12.75">
      <c r="A2127" s="2"/>
      <c r="B2127" s="2"/>
      <c r="C2127" s="2"/>
      <c r="D2127" s="2"/>
      <c r="E2127" s="2"/>
      <c r="F2127" s="2"/>
      <c r="G2127" s="2"/>
      <c r="H2127" s="7"/>
      <c r="I2127" s="7"/>
      <c r="J2127" s="7"/>
      <c r="K2127" s="2"/>
    </row>
    <row r="2128" spans="1:11" ht="12.75">
      <c r="A2128" s="2"/>
      <c r="B2128" s="2"/>
      <c r="C2128" s="2"/>
      <c r="D2128" s="2"/>
      <c r="E2128" s="2"/>
      <c r="F2128" s="2"/>
      <c r="G2128" s="2"/>
      <c r="H2128" s="7"/>
      <c r="I2128" s="7"/>
      <c r="J2128" s="7"/>
      <c r="K2128" s="2"/>
    </row>
    <row r="2129" spans="1:11" ht="12.75">
      <c r="A2129" s="2"/>
      <c r="B2129" s="2"/>
      <c r="C2129" s="2"/>
      <c r="D2129" s="2"/>
      <c r="E2129" s="2"/>
      <c r="F2129" s="2"/>
      <c r="G2129" s="2"/>
      <c r="H2129" s="7"/>
      <c r="I2129" s="7"/>
      <c r="J2129" s="7"/>
      <c r="K2129" s="2"/>
    </row>
    <row r="2130" spans="1:11" ht="12.75">
      <c r="A2130" s="2"/>
      <c r="B2130" s="2"/>
      <c r="C2130" s="2"/>
      <c r="D2130" s="2"/>
      <c r="E2130" s="2"/>
      <c r="F2130" s="2"/>
      <c r="G2130" s="2"/>
      <c r="H2130" s="7"/>
      <c r="I2130" s="7"/>
      <c r="J2130" s="7"/>
      <c r="K2130" s="2"/>
    </row>
    <row r="2131" spans="1:11" ht="12.75">
      <c r="A2131" s="2"/>
      <c r="B2131" s="2"/>
      <c r="C2131" s="2"/>
      <c r="D2131" s="2"/>
      <c r="E2131" s="2"/>
      <c r="F2131" s="2"/>
      <c r="G2131" s="2"/>
      <c r="H2131" s="7"/>
      <c r="I2131" s="7"/>
      <c r="J2131" s="7"/>
      <c r="K2131" s="2"/>
    </row>
    <row r="2132" spans="1:11" ht="12.75">
      <c r="A2132" s="2"/>
      <c r="B2132" s="2"/>
      <c r="C2132" s="2"/>
      <c r="D2132" s="2"/>
      <c r="E2132" s="2"/>
      <c r="F2132" s="2"/>
      <c r="G2132" s="2"/>
      <c r="H2132" s="7"/>
      <c r="I2132" s="7"/>
      <c r="J2132" s="7"/>
      <c r="K2132" s="2"/>
    </row>
    <row r="2133" spans="1:11" ht="12.75">
      <c r="A2133" s="2"/>
      <c r="B2133" s="2"/>
      <c r="C2133" s="2"/>
      <c r="D2133" s="2"/>
      <c r="E2133" s="2"/>
      <c r="F2133" s="2"/>
      <c r="G2133" s="2"/>
      <c r="H2133" s="7"/>
      <c r="I2133" s="7"/>
      <c r="J2133" s="7"/>
      <c r="K2133" s="2"/>
    </row>
    <row r="2134" spans="1:11" ht="12.75">
      <c r="A2134" s="2"/>
      <c r="B2134" s="2"/>
      <c r="C2134" s="2"/>
      <c r="D2134" s="2"/>
      <c r="E2134" s="2"/>
      <c r="F2134" s="2"/>
      <c r="G2134" s="2"/>
      <c r="H2134" s="7"/>
      <c r="I2134" s="7"/>
      <c r="J2134" s="7"/>
      <c r="K2134" s="2"/>
    </row>
    <row r="2135" spans="1:11" ht="12.75">
      <c r="A2135" s="2"/>
      <c r="B2135" s="2"/>
      <c r="C2135" s="2"/>
      <c r="D2135" s="2"/>
      <c r="E2135" s="2"/>
      <c r="F2135" s="2"/>
      <c r="G2135" s="2"/>
      <c r="H2135" s="7"/>
      <c r="I2135" s="7"/>
      <c r="J2135" s="7"/>
      <c r="K2135" s="2"/>
    </row>
    <row r="2136" spans="1:11" ht="12.75">
      <c r="A2136" s="2"/>
      <c r="B2136" s="2"/>
      <c r="C2136" s="2"/>
      <c r="D2136" s="2"/>
      <c r="E2136" s="2"/>
      <c r="F2136" s="2"/>
      <c r="G2136" s="2"/>
      <c r="H2136" s="7"/>
      <c r="I2136" s="7"/>
      <c r="J2136" s="7"/>
      <c r="K2136" s="2"/>
    </row>
    <row r="2137" spans="1:11" ht="12.75">
      <c r="A2137" s="2"/>
      <c r="B2137" s="2"/>
      <c r="C2137" s="2"/>
      <c r="D2137" s="2"/>
      <c r="E2137" s="2"/>
      <c r="F2137" s="2"/>
      <c r="G2137" s="2"/>
      <c r="H2137" s="7"/>
      <c r="I2137" s="7"/>
      <c r="J2137" s="7"/>
      <c r="K2137" s="2"/>
    </row>
    <row r="2138" spans="1:11" ht="12.75">
      <c r="A2138" s="2"/>
      <c r="B2138" s="2"/>
      <c r="C2138" s="2"/>
      <c r="D2138" s="2"/>
      <c r="E2138" s="2"/>
      <c r="F2138" s="2"/>
      <c r="G2138" s="2"/>
      <c r="H2138" s="7"/>
      <c r="I2138" s="7"/>
      <c r="J2138" s="7"/>
      <c r="K2138" s="2"/>
    </row>
    <row r="2139" spans="1:11" ht="12.75">
      <c r="A2139" s="2"/>
      <c r="B2139" s="2"/>
      <c r="C2139" s="2"/>
      <c r="D2139" s="2"/>
      <c r="E2139" s="2"/>
      <c r="F2139" s="2"/>
      <c r="G2139" s="2"/>
      <c r="H2139" s="7"/>
      <c r="I2139" s="7"/>
      <c r="J2139" s="7"/>
      <c r="K2139" s="2"/>
    </row>
    <row r="2140" spans="1:11" ht="12.75">
      <c r="A2140" s="2"/>
      <c r="B2140" s="2"/>
      <c r="C2140" s="2"/>
      <c r="D2140" s="2"/>
      <c r="E2140" s="2"/>
      <c r="F2140" s="2"/>
      <c r="G2140" s="2"/>
      <c r="H2140" s="7"/>
      <c r="I2140" s="7"/>
      <c r="J2140" s="7"/>
      <c r="K2140" s="2"/>
    </row>
    <row r="2141" spans="1:11" ht="12.75">
      <c r="A2141" s="2"/>
      <c r="B2141" s="2"/>
      <c r="C2141" s="2"/>
      <c r="D2141" s="2"/>
      <c r="E2141" s="2"/>
      <c r="F2141" s="2"/>
      <c r="G2141" s="2"/>
      <c r="H2141" s="7"/>
      <c r="I2141" s="7"/>
      <c r="J2141" s="7"/>
      <c r="K2141" s="2"/>
    </row>
    <row r="2142" spans="1:11" ht="12.75">
      <c r="A2142" s="2"/>
      <c r="B2142" s="2"/>
      <c r="C2142" s="2"/>
      <c r="D2142" s="2"/>
      <c r="E2142" s="2"/>
      <c r="F2142" s="2"/>
      <c r="G2142" s="2"/>
      <c r="H2142" s="7"/>
      <c r="I2142" s="7"/>
      <c r="J2142" s="7"/>
      <c r="K2142" s="2"/>
    </row>
    <row r="2143" spans="1:11" ht="12.75">
      <c r="A2143" s="2"/>
      <c r="B2143" s="2"/>
      <c r="C2143" s="2"/>
      <c r="D2143" s="2"/>
      <c r="E2143" s="2"/>
      <c r="F2143" s="2"/>
      <c r="G2143" s="2"/>
      <c r="H2143" s="7"/>
      <c r="I2143" s="7"/>
      <c r="J2143" s="7"/>
      <c r="K2143" s="2"/>
    </row>
    <row r="2144" spans="1:11" ht="12.75">
      <c r="A2144" s="2"/>
      <c r="B2144" s="2"/>
      <c r="C2144" s="2"/>
      <c r="D2144" s="2"/>
      <c r="E2144" s="2"/>
      <c r="F2144" s="2"/>
      <c r="G2144" s="2"/>
      <c r="H2144" s="7"/>
      <c r="I2144" s="7"/>
      <c r="J2144" s="7"/>
      <c r="K2144" s="2"/>
    </row>
    <row r="2145" spans="1:11" ht="12.75">
      <c r="A2145" s="2"/>
      <c r="B2145" s="2"/>
      <c r="C2145" s="2"/>
      <c r="D2145" s="2"/>
      <c r="E2145" s="2"/>
      <c r="F2145" s="2"/>
      <c r="G2145" s="2"/>
      <c r="H2145" s="7"/>
      <c r="I2145" s="7"/>
      <c r="J2145" s="7"/>
      <c r="K2145" s="2"/>
    </row>
    <row r="2146" spans="1:11" ht="12.75">
      <c r="A2146" s="2"/>
      <c r="B2146" s="2"/>
      <c r="C2146" s="2"/>
      <c r="D2146" s="2"/>
      <c r="E2146" s="2"/>
      <c r="F2146" s="2"/>
      <c r="G2146" s="2"/>
      <c r="H2146" s="7"/>
      <c r="I2146" s="7"/>
      <c r="J2146" s="7"/>
      <c r="K2146" s="2"/>
    </row>
    <row r="2147" spans="1:11" ht="12.75">
      <c r="A2147" s="2"/>
      <c r="B2147" s="2"/>
      <c r="C2147" s="2"/>
      <c r="D2147" s="2"/>
      <c r="E2147" s="2"/>
      <c r="F2147" s="2"/>
      <c r="G2147" s="2"/>
      <c r="H2147" s="7"/>
      <c r="I2147" s="7"/>
      <c r="J2147" s="7"/>
      <c r="K2147" s="2"/>
    </row>
    <row r="2148" spans="1:11" ht="12.75">
      <c r="A2148" s="2"/>
      <c r="B2148" s="2"/>
      <c r="C2148" s="2"/>
      <c r="D2148" s="2"/>
      <c r="E2148" s="2"/>
      <c r="F2148" s="2"/>
      <c r="G2148" s="2"/>
      <c r="H2148" s="7"/>
      <c r="I2148" s="7"/>
      <c r="J2148" s="7"/>
      <c r="K2148" s="2"/>
    </row>
    <row r="2149" spans="1:11" ht="12.75">
      <c r="A2149" s="2"/>
      <c r="B2149" s="2"/>
      <c r="C2149" s="2"/>
      <c r="D2149" s="2"/>
      <c r="E2149" s="2"/>
      <c r="F2149" s="2"/>
      <c r="G2149" s="2"/>
      <c r="H2149" s="7"/>
      <c r="I2149" s="7"/>
      <c r="J2149" s="7"/>
      <c r="K2149" s="2"/>
    </row>
    <row r="2150" spans="1:11" ht="12.75">
      <c r="A2150" s="2"/>
      <c r="B2150" s="2"/>
      <c r="C2150" s="2"/>
      <c r="D2150" s="2"/>
      <c r="E2150" s="2"/>
      <c r="F2150" s="2"/>
      <c r="G2150" s="2"/>
      <c r="H2150" s="7"/>
      <c r="I2150" s="7"/>
      <c r="J2150" s="7"/>
      <c r="K2150" s="2"/>
    </row>
    <row r="2151" spans="1:11" ht="12.75">
      <c r="A2151" s="2"/>
      <c r="B2151" s="2"/>
      <c r="C2151" s="2"/>
      <c r="D2151" s="2"/>
      <c r="E2151" s="2"/>
      <c r="F2151" s="2"/>
      <c r="G2151" s="2"/>
      <c r="H2151" s="7"/>
      <c r="I2151" s="7"/>
      <c r="J2151" s="7"/>
      <c r="K2151" s="2"/>
    </row>
    <row r="2152" spans="1:11" ht="12.75">
      <c r="A2152" s="2"/>
      <c r="B2152" s="2"/>
      <c r="C2152" s="2"/>
      <c r="D2152" s="2"/>
      <c r="E2152" s="2"/>
      <c r="F2152" s="2"/>
      <c r="G2152" s="2"/>
      <c r="H2152" s="7"/>
      <c r="I2152" s="7"/>
      <c r="J2152" s="7"/>
      <c r="K2152" s="2"/>
    </row>
    <row r="2153" spans="1:11" ht="12.75">
      <c r="A2153" s="2"/>
      <c r="B2153" s="2"/>
      <c r="C2153" s="2"/>
      <c r="D2153" s="2"/>
      <c r="E2153" s="2"/>
      <c r="F2153" s="2"/>
      <c r="G2153" s="2"/>
      <c r="H2153" s="7"/>
      <c r="I2153" s="7"/>
      <c r="J2153" s="7"/>
      <c r="K2153" s="2"/>
    </row>
    <row r="2154" spans="1:11" ht="12.75">
      <c r="A2154" s="2"/>
      <c r="B2154" s="2"/>
      <c r="C2154" s="2"/>
      <c r="D2154" s="2"/>
      <c r="E2154" s="2"/>
      <c r="F2154" s="2"/>
      <c r="G2154" s="2"/>
      <c r="H2154" s="7"/>
      <c r="I2154" s="7"/>
      <c r="J2154" s="7"/>
      <c r="K2154" s="2"/>
    </row>
    <row r="2155" spans="1:11" ht="12.75">
      <c r="A2155" s="2"/>
      <c r="B2155" s="2"/>
      <c r="C2155" s="2"/>
      <c r="D2155" s="2"/>
      <c r="E2155" s="2"/>
      <c r="F2155" s="2"/>
      <c r="G2155" s="2"/>
      <c r="H2155" s="7"/>
      <c r="I2155" s="7"/>
      <c r="J2155" s="7"/>
      <c r="K2155" s="2"/>
    </row>
    <row r="2156" spans="1:11" ht="12.75">
      <c r="A2156" s="2"/>
      <c r="B2156" s="2"/>
      <c r="C2156" s="2"/>
      <c r="D2156" s="2"/>
      <c r="E2156" s="2"/>
      <c r="F2156" s="2"/>
      <c r="G2156" s="2"/>
      <c r="H2156" s="7"/>
      <c r="I2156" s="7"/>
      <c r="J2156" s="7"/>
      <c r="K2156" s="2"/>
    </row>
    <row r="2157" spans="1:11" ht="12.75">
      <c r="A2157" s="2"/>
      <c r="B2157" s="2"/>
      <c r="C2157" s="2"/>
      <c r="D2157" s="2"/>
      <c r="E2157" s="2"/>
      <c r="F2157" s="2"/>
      <c r="G2157" s="2"/>
      <c r="H2157" s="7"/>
      <c r="I2157" s="7"/>
      <c r="J2157" s="7"/>
      <c r="K2157" s="2"/>
    </row>
    <row r="2158" spans="1:11" ht="12.75">
      <c r="A2158" s="2"/>
      <c r="B2158" s="2"/>
      <c r="C2158" s="2"/>
      <c r="D2158" s="2"/>
      <c r="E2158" s="2"/>
      <c r="F2158" s="2"/>
      <c r="G2158" s="2"/>
      <c r="H2158" s="7"/>
      <c r="I2158" s="7"/>
      <c r="J2158" s="7"/>
      <c r="K2158" s="2"/>
    </row>
    <row r="2159" spans="1:11" ht="12.75">
      <c r="A2159" s="2"/>
      <c r="B2159" s="2"/>
      <c r="C2159" s="2"/>
      <c r="D2159" s="2"/>
      <c r="E2159" s="2"/>
      <c r="F2159" s="2"/>
      <c r="G2159" s="2"/>
      <c r="H2159" s="7"/>
      <c r="I2159" s="7"/>
      <c r="J2159" s="7"/>
      <c r="K2159" s="2"/>
    </row>
    <row r="2160" spans="1:11" ht="12.75">
      <c r="A2160" s="2"/>
      <c r="B2160" s="2"/>
      <c r="C2160" s="2"/>
      <c r="D2160" s="2"/>
      <c r="E2160" s="2"/>
      <c r="F2160" s="2"/>
      <c r="G2160" s="2"/>
      <c r="H2160" s="7"/>
      <c r="I2160" s="7"/>
      <c r="J2160" s="7"/>
      <c r="K2160" s="2"/>
    </row>
    <row r="2161" spans="1:11" ht="12.75">
      <c r="A2161" s="2"/>
      <c r="B2161" s="2"/>
      <c r="C2161" s="2"/>
      <c r="D2161" s="2"/>
      <c r="E2161" s="2"/>
      <c r="F2161" s="2"/>
      <c r="G2161" s="2"/>
      <c r="H2161" s="7"/>
      <c r="I2161" s="7"/>
      <c r="J2161" s="7"/>
      <c r="K2161" s="2"/>
    </row>
    <row r="2162" spans="1:11" ht="12.75">
      <c r="A2162" s="2"/>
      <c r="B2162" s="2"/>
      <c r="C2162" s="2"/>
      <c r="D2162" s="2"/>
      <c r="E2162" s="2"/>
      <c r="F2162" s="2"/>
      <c r="G2162" s="2"/>
      <c r="H2162" s="7"/>
      <c r="I2162" s="7"/>
      <c r="J2162" s="7"/>
      <c r="K2162" s="2"/>
    </row>
    <row r="2163" spans="1:11" ht="12.75">
      <c r="A2163" s="2"/>
      <c r="B2163" s="2"/>
      <c r="C2163" s="2"/>
      <c r="D2163" s="2"/>
      <c r="E2163" s="2"/>
      <c r="F2163" s="2"/>
      <c r="G2163" s="2"/>
      <c r="H2163" s="7"/>
      <c r="I2163" s="7"/>
      <c r="J2163" s="7"/>
      <c r="K2163" s="2"/>
    </row>
    <row r="2164" spans="1:11" ht="12.75">
      <c r="A2164" s="2"/>
      <c r="B2164" s="2"/>
      <c r="C2164" s="2"/>
      <c r="D2164" s="2"/>
      <c r="E2164" s="2"/>
      <c r="F2164" s="2"/>
      <c r="G2164" s="2"/>
      <c r="H2164" s="7"/>
      <c r="I2164" s="7"/>
      <c r="J2164" s="7"/>
      <c r="K2164" s="2"/>
    </row>
    <row r="2165" spans="1:11" ht="12.75">
      <c r="A2165" s="2"/>
      <c r="B2165" s="2"/>
      <c r="C2165" s="2"/>
      <c r="D2165" s="2"/>
      <c r="E2165" s="2"/>
      <c r="F2165" s="2"/>
      <c r="G2165" s="2"/>
      <c r="H2165" s="7"/>
      <c r="I2165" s="7"/>
      <c r="J2165" s="7"/>
      <c r="K2165" s="2"/>
    </row>
    <row r="2166" spans="1:11" ht="12.75">
      <c r="A2166" s="2"/>
      <c r="B2166" s="2"/>
      <c r="C2166" s="2"/>
      <c r="D2166" s="2"/>
      <c r="E2166" s="2"/>
      <c r="F2166" s="2"/>
      <c r="G2166" s="2"/>
      <c r="H2166" s="7"/>
      <c r="I2166" s="7"/>
      <c r="J2166" s="7"/>
      <c r="K2166" s="2"/>
    </row>
    <row r="2167" spans="1:11" ht="12.75">
      <c r="A2167" s="2"/>
      <c r="B2167" s="2"/>
      <c r="C2167" s="2"/>
      <c r="D2167" s="2"/>
      <c r="E2167" s="2"/>
      <c r="F2167" s="2"/>
      <c r="G2167" s="2"/>
      <c r="H2167" s="7"/>
      <c r="I2167" s="7"/>
      <c r="J2167" s="7"/>
      <c r="K2167" s="2"/>
    </row>
    <row r="2168" spans="1:11" ht="12.75">
      <c r="A2168" s="2"/>
      <c r="B2168" s="2"/>
      <c r="C2168" s="2"/>
      <c r="D2168" s="2"/>
      <c r="E2168" s="2"/>
      <c r="F2168" s="2"/>
      <c r="G2168" s="2"/>
      <c r="H2168" s="7"/>
      <c r="I2168" s="7"/>
      <c r="J2168" s="7"/>
      <c r="K2168" s="2"/>
    </row>
    <row r="2169" spans="1:11" ht="12.75">
      <c r="A2169" s="2"/>
      <c r="B2169" s="2"/>
      <c r="C2169" s="2"/>
      <c r="D2169" s="2"/>
      <c r="E2169" s="2"/>
      <c r="F2169" s="2"/>
      <c r="G2169" s="2"/>
      <c r="H2169" s="7"/>
      <c r="I2169" s="7"/>
      <c r="J2169" s="7"/>
      <c r="K2169" s="2"/>
    </row>
    <row r="2170" spans="1:11" ht="12.75">
      <c r="A2170" s="2"/>
      <c r="B2170" s="2"/>
      <c r="C2170" s="2"/>
      <c r="D2170" s="2"/>
      <c r="E2170" s="2"/>
      <c r="F2170" s="2"/>
      <c r="G2170" s="2"/>
      <c r="H2170" s="7"/>
      <c r="I2170" s="7"/>
      <c r="J2170" s="7"/>
      <c r="K2170" s="2"/>
    </row>
    <row r="2171" spans="1:11" ht="12.75">
      <c r="A2171" s="2"/>
      <c r="B2171" s="2"/>
      <c r="C2171" s="2"/>
      <c r="D2171" s="2"/>
      <c r="E2171" s="2"/>
      <c r="F2171" s="2"/>
      <c r="G2171" s="2"/>
      <c r="H2171" s="7"/>
      <c r="I2171" s="7"/>
      <c r="J2171" s="7"/>
      <c r="K2171" s="2"/>
    </row>
    <row r="2172" spans="1:11" ht="12.75">
      <c r="A2172" s="2"/>
      <c r="B2172" s="2"/>
      <c r="C2172" s="2"/>
      <c r="D2172" s="2"/>
      <c r="E2172" s="2"/>
      <c r="F2172" s="2"/>
      <c r="G2172" s="2"/>
      <c r="H2172" s="7"/>
      <c r="I2172" s="7"/>
      <c r="J2172" s="7"/>
      <c r="K2172" s="2"/>
    </row>
    <row r="2173" spans="1:11" ht="12.75">
      <c r="A2173" s="2"/>
      <c r="B2173" s="2"/>
      <c r="C2173" s="2"/>
      <c r="D2173" s="2"/>
      <c r="E2173" s="2"/>
      <c r="F2173" s="2"/>
      <c r="G2173" s="2"/>
      <c r="H2173" s="7"/>
      <c r="I2173" s="7"/>
      <c r="J2173" s="7"/>
      <c r="K2173" s="2"/>
    </row>
    <row r="2174" spans="1:11" ht="12.75">
      <c r="A2174" s="2"/>
      <c r="B2174" s="2"/>
      <c r="C2174" s="2"/>
      <c r="D2174" s="2"/>
      <c r="E2174" s="2"/>
      <c r="F2174" s="2"/>
      <c r="G2174" s="2"/>
      <c r="H2174" s="7"/>
      <c r="I2174" s="7"/>
      <c r="J2174" s="7"/>
      <c r="K2174" s="2"/>
    </row>
    <row r="2175" spans="1:11" ht="12.75">
      <c r="A2175" s="2"/>
      <c r="B2175" s="2"/>
      <c r="C2175" s="2"/>
      <c r="D2175" s="2"/>
      <c r="E2175" s="2"/>
      <c r="F2175" s="2"/>
      <c r="G2175" s="2"/>
      <c r="H2175" s="7"/>
      <c r="I2175" s="7"/>
      <c r="J2175" s="7"/>
      <c r="K2175" s="2"/>
    </row>
    <row r="2176" spans="1:11" ht="12.75">
      <c r="A2176" s="2"/>
      <c r="B2176" s="2"/>
      <c r="C2176" s="2"/>
      <c r="D2176" s="2"/>
      <c r="E2176" s="2"/>
      <c r="F2176" s="2"/>
      <c r="G2176" s="2"/>
      <c r="H2176" s="7"/>
      <c r="I2176" s="7"/>
      <c r="J2176" s="7"/>
      <c r="K2176" s="2"/>
    </row>
    <row r="2177" spans="1:11" ht="12.75">
      <c r="A2177" s="2"/>
      <c r="B2177" s="2"/>
      <c r="C2177" s="2"/>
      <c r="D2177" s="2"/>
      <c r="E2177" s="2"/>
      <c r="F2177" s="2"/>
      <c r="G2177" s="2"/>
      <c r="H2177" s="7"/>
      <c r="I2177" s="7"/>
      <c r="J2177" s="7"/>
      <c r="K2177" s="2"/>
    </row>
    <row r="2178" spans="1:11" ht="12.75">
      <c r="A2178" s="2"/>
      <c r="B2178" s="2"/>
      <c r="C2178" s="2"/>
      <c r="D2178" s="2"/>
      <c r="E2178" s="2"/>
      <c r="F2178" s="2"/>
      <c r="G2178" s="2"/>
      <c r="H2178" s="7"/>
      <c r="I2178" s="7"/>
      <c r="J2178" s="7"/>
      <c r="K2178" s="2"/>
    </row>
    <row r="2179" spans="1:11" ht="12.75">
      <c r="A2179" s="2"/>
      <c r="B2179" s="2"/>
      <c r="C2179" s="2"/>
      <c r="D2179" s="2"/>
      <c r="E2179" s="2"/>
      <c r="F2179" s="2"/>
      <c r="G2179" s="2"/>
      <c r="H2179" s="7"/>
      <c r="I2179" s="7"/>
      <c r="J2179" s="7"/>
      <c r="K2179" s="2"/>
    </row>
    <row r="2180" spans="8:10" ht="12.75">
      <c r="H2180" s="7"/>
      <c r="I2180" s="7"/>
      <c r="J2180" s="7"/>
    </row>
    <row r="2181" spans="8:10" ht="12.75">
      <c r="H2181" s="7"/>
      <c r="I2181" s="7"/>
      <c r="J2181" s="7"/>
    </row>
    <row r="2182" spans="8:10" ht="12.75">
      <c r="H2182" s="7"/>
      <c r="I2182" s="7"/>
      <c r="J2182" s="7"/>
    </row>
    <row r="2183" spans="8:10" ht="12.75">
      <c r="H2183" s="7"/>
      <c r="I2183" s="7"/>
      <c r="J2183" s="7"/>
    </row>
    <row r="2184" spans="8:10" ht="12.75">
      <c r="H2184" s="7"/>
      <c r="I2184" s="7"/>
      <c r="J2184" s="7"/>
    </row>
    <row r="2185" spans="8:10" ht="12.75">
      <c r="H2185" s="7"/>
      <c r="I2185" s="7"/>
      <c r="J2185" s="7"/>
    </row>
    <row r="2186" spans="8:10" ht="12.75">
      <c r="H2186" s="7"/>
      <c r="I2186" s="7"/>
      <c r="J2186" s="7"/>
    </row>
    <row r="2187" spans="8:10" ht="12.75">
      <c r="H2187" s="7"/>
      <c r="I2187" s="7"/>
      <c r="J2187" s="7"/>
    </row>
    <row r="2188" spans="8:10" ht="12.75">
      <c r="H2188" s="7"/>
      <c r="I2188" s="7"/>
      <c r="J2188" s="7"/>
    </row>
    <row r="2189" spans="8:10" ht="12.75">
      <c r="H2189" s="7"/>
      <c r="I2189" s="7"/>
      <c r="J2189" s="7"/>
    </row>
    <row r="2190" spans="8:10" ht="12.75">
      <c r="H2190" s="7"/>
      <c r="I2190" s="7"/>
      <c r="J2190" s="7"/>
    </row>
    <row r="2191" spans="8:10" ht="12.75">
      <c r="H2191" s="7"/>
      <c r="I2191" s="7"/>
      <c r="J2191" s="7"/>
    </row>
    <row r="2192" spans="8:10" ht="12.75">
      <c r="H2192" s="7"/>
      <c r="I2192" s="7"/>
      <c r="J2192" s="7"/>
    </row>
    <row r="2193" spans="8:10" ht="12.75">
      <c r="H2193" s="7"/>
      <c r="I2193" s="7"/>
      <c r="J2193" s="7"/>
    </row>
    <row r="2194" spans="8:10" ht="12.75">
      <c r="H2194" s="7"/>
      <c r="I2194" s="7"/>
      <c r="J2194" s="7"/>
    </row>
    <row r="2195" spans="8:10" ht="12.75">
      <c r="H2195" s="7"/>
      <c r="I2195" s="7"/>
      <c r="J2195" s="7"/>
    </row>
    <row r="2196" spans="8:10" ht="12.75">
      <c r="H2196" s="7"/>
      <c r="I2196" s="7"/>
      <c r="J2196" s="7"/>
    </row>
    <row r="2197" spans="8:10" ht="12.75">
      <c r="H2197" s="7"/>
      <c r="I2197" s="7"/>
      <c r="J2197" s="7"/>
    </row>
    <row r="2198" spans="8:10" ht="12.75">
      <c r="H2198" s="7"/>
      <c r="I2198" s="7"/>
      <c r="J2198" s="7"/>
    </row>
    <row r="2199" spans="8:10" ht="12.75">
      <c r="H2199" s="7"/>
      <c r="I2199" s="7"/>
      <c r="J2199" s="7"/>
    </row>
    <row r="2200" spans="8:10" ht="12.75">
      <c r="H2200" s="7"/>
      <c r="I2200" s="7"/>
      <c r="J2200" s="7"/>
    </row>
    <row r="2201" spans="8:10" ht="12.75">
      <c r="H2201" s="7"/>
      <c r="I2201" s="7"/>
      <c r="J2201" s="7"/>
    </row>
    <row r="2202" spans="8:10" ht="12.75">
      <c r="H2202" s="7"/>
      <c r="I2202" s="7"/>
      <c r="J2202" s="7"/>
    </row>
    <row r="2203" spans="8:10" ht="12.75">
      <c r="H2203" s="7"/>
      <c r="I2203" s="7"/>
      <c r="J2203" s="7"/>
    </row>
    <row r="2204" spans="8:10" ht="12.75">
      <c r="H2204" s="7"/>
      <c r="I2204" s="7"/>
      <c r="J2204" s="7"/>
    </row>
    <row r="2205" spans="8:10" ht="12.75">
      <c r="H2205" s="7"/>
      <c r="I2205" s="7"/>
      <c r="J2205" s="7"/>
    </row>
    <row r="2206" spans="8:10" ht="12.75">
      <c r="H2206" s="7"/>
      <c r="I2206" s="7"/>
      <c r="J2206" s="7"/>
    </row>
    <row r="2207" spans="8:10" ht="12.75">
      <c r="H2207" s="7"/>
      <c r="I2207" s="7"/>
      <c r="J2207" s="7"/>
    </row>
    <row r="2208" spans="8:10" ht="12.75">
      <c r="H2208" s="7"/>
      <c r="I2208" s="7"/>
      <c r="J2208" s="7"/>
    </row>
    <row r="2209" spans="8:10" ht="12.75">
      <c r="H2209" s="7"/>
      <c r="I2209" s="7"/>
      <c r="J2209" s="7"/>
    </row>
    <row r="2210" spans="8:10" ht="12.75">
      <c r="H2210" s="7"/>
      <c r="I2210" s="7"/>
      <c r="J2210" s="7"/>
    </row>
    <row r="2211" spans="8:10" ht="12.75">
      <c r="H2211" s="7"/>
      <c r="I2211" s="7"/>
      <c r="J2211" s="7"/>
    </row>
    <row r="2212" spans="8:10" ht="12.75">
      <c r="H2212" s="7"/>
      <c r="I2212" s="7"/>
      <c r="J2212" s="7"/>
    </row>
    <row r="2213" spans="8:10" ht="12.75">
      <c r="H2213" s="7"/>
      <c r="I2213" s="7"/>
      <c r="J2213" s="7"/>
    </row>
    <row r="2214" spans="8:10" ht="12.75">
      <c r="H2214" s="7"/>
      <c r="I2214" s="7"/>
      <c r="J2214" s="7"/>
    </row>
    <row r="2215" spans="8:10" ht="12.75">
      <c r="H2215" s="7"/>
      <c r="I2215" s="7"/>
      <c r="J2215" s="7"/>
    </row>
    <row r="2216" spans="8:10" ht="12.75">
      <c r="H2216" s="7"/>
      <c r="I2216" s="7"/>
      <c r="J2216" s="7"/>
    </row>
    <row r="2217" spans="8:10" ht="12.75">
      <c r="H2217" s="7"/>
      <c r="I2217" s="7"/>
      <c r="J2217" s="7"/>
    </row>
    <row r="2218" spans="8:10" ht="12.75">
      <c r="H2218" s="7"/>
      <c r="I2218" s="7"/>
      <c r="J2218" s="7"/>
    </row>
    <row r="2219" spans="8:10" ht="12.75">
      <c r="H2219" s="7"/>
      <c r="I2219" s="7"/>
      <c r="J2219" s="7"/>
    </row>
    <row r="2220" spans="8:10" ht="12.75">
      <c r="H2220" s="7"/>
      <c r="I2220" s="7"/>
      <c r="J2220" s="7"/>
    </row>
    <row r="2221" spans="8:10" ht="12.75">
      <c r="H2221" s="7"/>
      <c r="I2221" s="7"/>
      <c r="J2221" s="7"/>
    </row>
    <row r="2222" spans="8:10" ht="12.75">
      <c r="H2222" s="7"/>
      <c r="I2222" s="7"/>
      <c r="J2222" s="7"/>
    </row>
    <row r="2223" spans="8:10" ht="12.75">
      <c r="H2223" s="7"/>
      <c r="I2223" s="7"/>
      <c r="J2223" s="7"/>
    </row>
    <row r="2224" spans="8:10" ht="12.75">
      <c r="H2224" s="7"/>
      <c r="I2224" s="7"/>
      <c r="J2224" s="7"/>
    </row>
    <row r="2225" spans="8:10" ht="12.75">
      <c r="H2225" s="7"/>
      <c r="I2225" s="7"/>
      <c r="J2225" s="7"/>
    </row>
    <row r="2226" spans="8:10" ht="12.75">
      <c r="H2226" s="7"/>
      <c r="I2226" s="7"/>
      <c r="J2226" s="7"/>
    </row>
    <row r="2227" spans="8:10" ht="12.75">
      <c r="H2227" s="7"/>
      <c r="I2227" s="7"/>
      <c r="J2227" s="7"/>
    </row>
    <row r="2228" spans="8:10" ht="12.75">
      <c r="H2228" s="7"/>
      <c r="I2228" s="7"/>
      <c r="J2228" s="7"/>
    </row>
    <row r="2229" spans="8:10" ht="12.75">
      <c r="H2229" s="7"/>
      <c r="I2229" s="7"/>
      <c r="J2229" s="7"/>
    </row>
    <row r="2230" spans="8:10" ht="12.75">
      <c r="H2230" s="7"/>
      <c r="I2230" s="7"/>
      <c r="J2230" s="7"/>
    </row>
    <row r="2231" spans="8:10" ht="12.75">
      <c r="H2231" s="7"/>
      <c r="I2231" s="7"/>
      <c r="J2231" s="7"/>
    </row>
    <row r="2232" spans="8:10" ht="12.75">
      <c r="H2232" s="7"/>
      <c r="I2232" s="7"/>
      <c r="J2232" s="7"/>
    </row>
    <row r="2233" spans="8:10" ht="12.75">
      <c r="H2233" s="7"/>
      <c r="I2233" s="7"/>
      <c r="J2233" s="7"/>
    </row>
    <row r="2234" spans="8:10" ht="12.75">
      <c r="H2234" s="7"/>
      <c r="I2234" s="7"/>
      <c r="J2234" s="7"/>
    </row>
    <row r="2235" spans="8:10" ht="12.75">
      <c r="H2235" s="7"/>
      <c r="I2235" s="7"/>
      <c r="J2235" s="7"/>
    </row>
    <row r="2236" spans="8:10" ht="12.75">
      <c r="H2236" s="7"/>
      <c r="I2236" s="7"/>
      <c r="J2236" s="7"/>
    </row>
    <row r="2237" spans="8:10" ht="12.75">
      <c r="H2237" s="7"/>
      <c r="I2237" s="7"/>
      <c r="J2237" s="7"/>
    </row>
    <row r="2238" spans="8:10" ht="12.75">
      <c r="H2238" s="7"/>
      <c r="I2238" s="7"/>
      <c r="J2238" s="7"/>
    </row>
    <row r="2239" spans="8:10" ht="12.75">
      <c r="H2239" s="7"/>
      <c r="I2239" s="7"/>
      <c r="J2239" s="7"/>
    </row>
    <row r="2240" spans="8:10" ht="12.75">
      <c r="H2240" s="7"/>
      <c r="I2240" s="7"/>
      <c r="J2240" s="7"/>
    </row>
    <row r="2241" spans="8:10" ht="12.75">
      <c r="H2241" s="7"/>
      <c r="I2241" s="7"/>
      <c r="J2241" s="7"/>
    </row>
    <row r="2242" spans="8:10" ht="12.75">
      <c r="H2242" s="7"/>
      <c r="I2242" s="7"/>
      <c r="J2242" s="7"/>
    </row>
    <row r="2243" spans="8:10" ht="12.75">
      <c r="H2243" s="7"/>
      <c r="I2243" s="7"/>
      <c r="J2243" s="7"/>
    </row>
    <row r="2244" spans="8:10" ht="12.75">
      <c r="H2244" s="7"/>
      <c r="I2244" s="7"/>
      <c r="J2244" s="7"/>
    </row>
    <row r="2245" spans="8:10" ht="12.75">
      <c r="H2245" s="7"/>
      <c r="I2245" s="7"/>
      <c r="J2245" s="7"/>
    </row>
    <row r="2246" spans="8:10" ht="12.75">
      <c r="H2246" s="7"/>
      <c r="I2246" s="7"/>
      <c r="J2246" s="7"/>
    </row>
    <row r="2247" spans="8:10" ht="12.75">
      <c r="H2247" s="7"/>
      <c r="I2247" s="7"/>
      <c r="J2247" s="7"/>
    </row>
    <row r="2248" spans="8:10" ht="12.75">
      <c r="H2248" s="7"/>
      <c r="I2248" s="7"/>
      <c r="J2248" s="7"/>
    </row>
    <row r="2249" spans="8:10" ht="12.75">
      <c r="H2249" s="7"/>
      <c r="I2249" s="7"/>
      <c r="J2249" s="7"/>
    </row>
    <row r="2250" spans="8:10" ht="12.75">
      <c r="H2250" s="7"/>
      <c r="I2250" s="7"/>
      <c r="J2250" s="7"/>
    </row>
    <row r="2251" spans="8:10" ht="12.75">
      <c r="H2251" s="7"/>
      <c r="I2251" s="7"/>
      <c r="J2251" s="7"/>
    </row>
    <row r="2252" spans="8:10" ht="12.75">
      <c r="H2252" s="7"/>
      <c r="I2252" s="7"/>
      <c r="J2252" s="7"/>
    </row>
    <row r="2253" spans="8:10" ht="12.75">
      <c r="H2253" s="7"/>
      <c r="I2253" s="7"/>
      <c r="J2253" s="7"/>
    </row>
    <row r="2254" spans="8:10" ht="12.75">
      <c r="H2254" s="7"/>
      <c r="I2254" s="7"/>
      <c r="J2254" s="7"/>
    </row>
    <row r="2255" spans="8:10" ht="12.75">
      <c r="H2255" s="7"/>
      <c r="I2255" s="7"/>
      <c r="J2255" s="7"/>
    </row>
    <row r="2256" spans="8:10" ht="12.75">
      <c r="H2256" s="7"/>
      <c r="I2256" s="7"/>
      <c r="J2256" s="7"/>
    </row>
    <row r="2257" spans="8:10" ht="12.75">
      <c r="H2257" s="7"/>
      <c r="I2257" s="7"/>
      <c r="J2257" s="7"/>
    </row>
    <row r="2258" spans="8:10" ht="12.75">
      <c r="H2258" s="7"/>
      <c r="I2258" s="7"/>
      <c r="J2258" s="7"/>
    </row>
    <row r="2259" spans="8:10" ht="12.75">
      <c r="H2259" s="7"/>
      <c r="I2259" s="7"/>
      <c r="J2259" s="7"/>
    </row>
    <row r="2260" spans="8:10" ht="12.75">
      <c r="H2260" s="7"/>
      <c r="I2260" s="7"/>
      <c r="J2260" s="7"/>
    </row>
    <row r="2261" spans="8:10" ht="12.75">
      <c r="H2261" s="7"/>
      <c r="I2261" s="7"/>
      <c r="J2261" s="7"/>
    </row>
    <row r="2262" spans="8:10" ht="12.75">
      <c r="H2262" s="7"/>
      <c r="I2262" s="7"/>
      <c r="J2262" s="7"/>
    </row>
    <row r="2263" spans="8:10" ht="12.75">
      <c r="H2263" s="7"/>
      <c r="I2263" s="7"/>
      <c r="J2263" s="7"/>
    </row>
    <row r="2264" spans="8:10" ht="12.75">
      <c r="H2264" s="7"/>
      <c r="I2264" s="7"/>
      <c r="J2264" s="7"/>
    </row>
    <row r="2265" spans="8:10" ht="12.75">
      <c r="H2265" s="7"/>
      <c r="I2265" s="7"/>
      <c r="J2265" s="7"/>
    </row>
    <row r="2266" spans="8:10" ht="12.75">
      <c r="H2266" s="7"/>
      <c r="I2266" s="7"/>
      <c r="J2266" s="7"/>
    </row>
    <row r="2267" spans="8:10" ht="12.75">
      <c r="H2267" s="7"/>
      <c r="I2267" s="7"/>
      <c r="J2267" s="7"/>
    </row>
    <row r="2268" spans="8:10" ht="12.75">
      <c r="H2268" s="7"/>
      <c r="I2268" s="7"/>
      <c r="J2268" s="7"/>
    </row>
    <row r="2269" spans="8:10" ht="12.75">
      <c r="H2269" s="7"/>
      <c r="I2269" s="7"/>
      <c r="J2269" s="7"/>
    </row>
    <row r="2270" spans="8:10" ht="12.75">
      <c r="H2270" s="7"/>
      <c r="I2270" s="7"/>
      <c r="J2270" s="7"/>
    </row>
    <row r="2271" spans="8:10" ht="12.75">
      <c r="H2271" s="7"/>
      <c r="I2271" s="7"/>
      <c r="J2271" s="7"/>
    </row>
    <row r="2272" spans="8:10" ht="12.75">
      <c r="H2272" s="7"/>
      <c r="I2272" s="7"/>
      <c r="J2272" s="7"/>
    </row>
    <row r="2273" spans="8:10" ht="12.75">
      <c r="H2273" s="7"/>
      <c r="I2273" s="7"/>
      <c r="J2273" s="7"/>
    </row>
    <row r="2274" spans="8:10" ht="12.75">
      <c r="H2274" s="7"/>
      <c r="I2274" s="7"/>
      <c r="J2274" s="7"/>
    </row>
    <row r="2275" spans="8:10" ht="12.75">
      <c r="H2275" s="7"/>
      <c r="I2275" s="7"/>
      <c r="J2275" s="7"/>
    </row>
    <row r="2276" spans="8:10" ht="12.75">
      <c r="H2276" s="7"/>
      <c r="I2276" s="7"/>
      <c r="J2276" s="7"/>
    </row>
    <row r="2277" spans="8:10" ht="12.75">
      <c r="H2277" s="7"/>
      <c r="I2277" s="7"/>
      <c r="J2277" s="7"/>
    </row>
    <row r="2278" spans="8:10" ht="12.75">
      <c r="H2278" s="7"/>
      <c r="I2278" s="7"/>
      <c r="J2278" s="7"/>
    </row>
    <row r="2279" spans="8:10" ht="12.75">
      <c r="H2279" s="7"/>
      <c r="I2279" s="7"/>
      <c r="J2279" s="7"/>
    </row>
    <row r="2280" spans="8:10" ht="12.75">
      <c r="H2280" s="7"/>
      <c r="I2280" s="7"/>
      <c r="J2280" s="7"/>
    </row>
    <row r="2281" spans="8:10" ht="12.75">
      <c r="H2281" s="7"/>
      <c r="I2281" s="7"/>
      <c r="J2281" s="7"/>
    </row>
    <row r="2282" spans="8:10" ht="12.75">
      <c r="H2282" s="7"/>
      <c r="I2282" s="7"/>
      <c r="J2282" s="7"/>
    </row>
    <row r="2283" spans="8:10" ht="12.75">
      <c r="H2283" s="7"/>
      <c r="I2283" s="7"/>
      <c r="J2283" s="7"/>
    </row>
    <row r="2284" spans="8:10" ht="12.75">
      <c r="H2284" s="7"/>
      <c r="I2284" s="7"/>
      <c r="J2284" s="7"/>
    </row>
    <row r="2285" spans="8:10" ht="12.75">
      <c r="H2285" s="7"/>
      <c r="I2285" s="7"/>
      <c r="J2285" s="7"/>
    </row>
    <row r="2286" spans="8:10" ht="12.75">
      <c r="H2286" s="7"/>
      <c r="I2286" s="7"/>
      <c r="J2286" s="7"/>
    </row>
    <row r="2287" spans="8:10" ht="12.75">
      <c r="H2287" s="7"/>
      <c r="I2287" s="7"/>
      <c r="J2287" s="7"/>
    </row>
    <row r="2288" spans="8:10" ht="12.75">
      <c r="H2288" s="7"/>
      <c r="I2288" s="7"/>
      <c r="J2288" s="7"/>
    </row>
    <row r="2289" spans="8:10" ht="12.75">
      <c r="H2289" s="7"/>
      <c r="I2289" s="7"/>
      <c r="J2289" s="7"/>
    </row>
    <row r="2290" spans="8:10" ht="12.75">
      <c r="H2290" s="7"/>
      <c r="I2290" s="7"/>
      <c r="J2290" s="7"/>
    </row>
    <row r="2291" spans="8:10" ht="12.75">
      <c r="H2291" s="7"/>
      <c r="I2291" s="7"/>
      <c r="J2291" s="7"/>
    </row>
    <row r="2292" spans="8:10" ht="12.75">
      <c r="H2292" s="7"/>
      <c r="I2292" s="7"/>
      <c r="J2292" s="7"/>
    </row>
    <row r="2293" spans="8:10" ht="12.75">
      <c r="H2293" s="7"/>
      <c r="I2293" s="7"/>
      <c r="J2293" s="7"/>
    </row>
    <row r="2294" spans="8:10" ht="12.75">
      <c r="H2294" s="7"/>
      <c r="I2294" s="7"/>
      <c r="J2294" s="7"/>
    </row>
    <row r="2295" spans="8:10" ht="12.75">
      <c r="H2295" s="7"/>
      <c r="I2295" s="7"/>
      <c r="J2295" s="7"/>
    </row>
    <row r="2296" spans="8:10" ht="12.75">
      <c r="H2296" s="7"/>
      <c r="I2296" s="7"/>
      <c r="J2296" s="7"/>
    </row>
    <row r="2297" spans="8:10" ht="12.75">
      <c r="H2297" s="7"/>
      <c r="I2297" s="7"/>
      <c r="J2297" s="7"/>
    </row>
    <row r="2298" spans="8:10" ht="12.75">
      <c r="H2298" s="7"/>
      <c r="I2298" s="7"/>
      <c r="J2298" s="7"/>
    </row>
    <row r="2299" spans="8:10" ht="12.75">
      <c r="H2299" s="7"/>
      <c r="I2299" s="7"/>
      <c r="J2299" s="7"/>
    </row>
    <row r="2300" spans="8:10" ht="12.75">
      <c r="H2300" s="7"/>
      <c r="I2300" s="7"/>
      <c r="J2300" s="7"/>
    </row>
    <row r="2301" spans="8:10" ht="12.75">
      <c r="H2301" s="7"/>
      <c r="I2301" s="7"/>
      <c r="J2301" s="7"/>
    </row>
    <row r="2302" spans="8:10" ht="12.75">
      <c r="H2302" s="7"/>
      <c r="I2302" s="7"/>
      <c r="J2302" s="7"/>
    </row>
    <row r="2303" spans="8:10" ht="12.75">
      <c r="H2303" s="7"/>
      <c r="I2303" s="7"/>
      <c r="J2303" s="7"/>
    </row>
    <row r="2304" spans="8:10" ht="12.75">
      <c r="H2304" s="7"/>
      <c r="I2304" s="7"/>
      <c r="J2304" s="7"/>
    </row>
    <row r="2305" spans="8:10" ht="12.75">
      <c r="H2305" s="7"/>
      <c r="I2305" s="7"/>
      <c r="J2305" s="7"/>
    </row>
    <row r="2306" spans="8:10" ht="12.75">
      <c r="H2306" s="7"/>
      <c r="I2306" s="7"/>
      <c r="J2306" s="7"/>
    </row>
    <row r="2307" spans="8:10" ht="12.75">
      <c r="H2307" s="7"/>
      <c r="I2307" s="7"/>
      <c r="J2307" s="7"/>
    </row>
    <row r="2308" spans="8:10" ht="12.75">
      <c r="H2308" s="7"/>
      <c r="I2308" s="7"/>
      <c r="J2308" s="7"/>
    </row>
    <row r="2309" spans="8:10" ht="12.75">
      <c r="H2309" s="7"/>
      <c r="I2309" s="7"/>
      <c r="J2309" s="7"/>
    </row>
    <row r="2310" spans="8:10" ht="12.75">
      <c r="H2310" s="7"/>
      <c r="I2310" s="7"/>
      <c r="J2310" s="7"/>
    </row>
    <row r="2311" spans="8:10" ht="12.75">
      <c r="H2311" s="7"/>
      <c r="I2311" s="7"/>
      <c r="J2311" s="7"/>
    </row>
    <row r="2312" spans="8:10" ht="12.75">
      <c r="H2312" s="7"/>
      <c r="I2312" s="7"/>
      <c r="J2312" s="7"/>
    </row>
    <row r="2313" spans="8:10" ht="12.75">
      <c r="H2313" s="7"/>
      <c r="I2313" s="7"/>
      <c r="J2313" s="7"/>
    </row>
    <row r="2314" spans="8:10" ht="12.75">
      <c r="H2314" s="7"/>
      <c r="I2314" s="7"/>
      <c r="J2314" s="7"/>
    </row>
    <row r="2315" spans="8:10" ht="12.75">
      <c r="H2315" s="7"/>
      <c r="I2315" s="7"/>
      <c r="J2315" s="7"/>
    </row>
    <row r="2316" spans="8:10" ht="12.75">
      <c r="H2316" s="7"/>
      <c r="I2316" s="7"/>
      <c r="J2316" s="7"/>
    </row>
    <row r="2317" spans="8:10" ht="12.75">
      <c r="H2317" s="7"/>
      <c r="I2317" s="7"/>
      <c r="J2317" s="7"/>
    </row>
    <row r="2318" spans="8:10" ht="12.75">
      <c r="H2318" s="7"/>
      <c r="I2318" s="7"/>
      <c r="J2318" s="7"/>
    </row>
    <row r="2319" spans="8:10" ht="12.75">
      <c r="H2319" s="7"/>
      <c r="I2319" s="7"/>
      <c r="J2319" s="7"/>
    </row>
    <row r="2320" spans="8:10" ht="12.75">
      <c r="H2320" s="7"/>
      <c r="I2320" s="7"/>
      <c r="J2320" s="7"/>
    </row>
    <row r="2321" spans="8:10" ht="12.75">
      <c r="H2321" s="7"/>
      <c r="I2321" s="7"/>
      <c r="J2321" s="7"/>
    </row>
    <row r="2322" spans="8:10" ht="12.75">
      <c r="H2322" s="7"/>
      <c r="I2322" s="7"/>
      <c r="J2322" s="7"/>
    </row>
    <row r="2323" spans="8:10" ht="12.75">
      <c r="H2323" s="7"/>
      <c r="I2323" s="7"/>
      <c r="J2323" s="7"/>
    </row>
    <row r="2324" spans="8:10" ht="12.75">
      <c r="H2324" s="7"/>
      <c r="I2324" s="7"/>
      <c r="J2324" s="7"/>
    </row>
    <row r="2325" spans="8:10" ht="12.75">
      <c r="H2325" s="7"/>
      <c r="I2325" s="7"/>
      <c r="J2325" s="7"/>
    </row>
    <row r="2326" spans="8:10" ht="12.75">
      <c r="H2326" s="7"/>
      <c r="I2326" s="7"/>
      <c r="J2326" s="7"/>
    </row>
    <row r="2327" spans="8:10" ht="12.75">
      <c r="H2327" s="7"/>
      <c r="I2327" s="7"/>
      <c r="J2327" s="7"/>
    </row>
    <row r="2328" spans="8:10" ht="12.75">
      <c r="H2328" s="7"/>
      <c r="I2328" s="7"/>
      <c r="J2328" s="7"/>
    </row>
    <row r="2329" spans="8:10" ht="12.75">
      <c r="H2329" s="7"/>
      <c r="I2329" s="7"/>
      <c r="J2329" s="7"/>
    </row>
    <row r="2330" spans="8:10" ht="12.75">
      <c r="H2330" s="7"/>
      <c r="I2330" s="7"/>
      <c r="J2330" s="7"/>
    </row>
    <row r="2331" spans="8:10" ht="12.75">
      <c r="H2331" s="7"/>
      <c r="I2331" s="7"/>
      <c r="J2331" s="7"/>
    </row>
    <row r="2332" spans="8:10" ht="12.75">
      <c r="H2332" s="7"/>
      <c r="I2332" s="7"/>
      <c r="J2332" s="7"/>
    </row>
    <row r="2333" spans="8:10" ht="12.75">
      <c r="H2333" s="7"/>
      <c r="I2333" s="7"/>
      <c r="J2333" s="7"/>
    </row>
    <row r="2334" spans="8:10" ht="12.75">
      <c r="H2334" s="7"/>
      <c r="I2334" s="7"/>
      <c r="J2334" s="7"/>
    </row>
    <row r="2335" spans="8:10" ht="12.75">
      <c r="H2335" s="7"/>
      <c r="I2335" s="7"/>
      <c r="J2335" s="7"/>
    </row>
    <row r="2336" spans="8:10" ht="12.75">
      <c r="H2336" s="7"/>
      <c r="I2336" s="7"/>
      <c r="J2336" s="7"/>
    </row>
    <row r="2337" spans="8:10" ht="12.75">
      <c r="H2337" s="7"/>
      <c r="I2337" s="7"/>
      <c r="J2337" s="7"/>
    </row>
    <row r="2338" spans="8:10" ht="12.75">
      <c r="H2338" s="7"/>
      <c r="I2338" s="7"/>
      <c r="J2338" s="7"/>
    </row>
    <row r="2339" spans="8:10" ht="12.75">
      <c r="H2339" s="7"/>
      <c r="I2339" s="7"/>
      <c r="J2339" s="7"/>
    </row>
    <row r="2340" spans="8:10" ht="12.75">
      <c r="H2340" s="7"/>
      <c r="I2340" s="7"/>
      <c r="J2340" s="7"/>
    </row>
    <row r="2341" spans="8:10" ht="12.75">
      <c r="H2341" s="7"/>
      <c r="I2341" s="7"/>
      <c r="J2341" s="7"/>
    </row>
    <row r="2342" spans="8:10" ht="12.75">
      <c r="H2342" s="7"/>
      <c r="I2342" s="7"/>
      <c r="J2342" s="7"/>
    </row>
    <row r="2343" spans="8:10" ht="12.75">
      <c r="H2343" s="7"/>
      <c r="I2343" s="7"/>
      <c r="J2343" s="7"/>
    </row>
    <row r="2344" spans="8:10" ht="12.75">
      <c r="H2344" s="7"/>
      <c r="I2344" s="7"/>
      <c r="J2344" s="7"/>
    </row>
    <row r="2345" spans="8:10" ht="12.75">
      <c r="H2345" s="7"/>
      <c r="I2345" s="7"/>
      <c r="J2345" s="7"/>
    </row>
    <row r="2346" spans="8:10" ht="12.75">
      <c r="H2346" s="7"/>
      <c r="I2346" s="7"/>
      <c r="J2346" s="7"/>
    </row>
    <row r="2347" spans="8:10" ht="12.75">
      <c r="H2347" s="7"/>
      <c r="I2347" s="7"/>
      <c r="J2347" s="7"/>
    </row>
    <row r="2348" spans="8:10" ht="12.75">
      <c r="H2348" s="7"/>
      <c r="I2348" s="7"/>
      <c r="J2348" s="7"/>
    </row>
    <row r="2349" spans="8:10" ht="12.75">
      <c r="H2349" s="7"/>
      <c r="I2349" s="7"/>
      <c r="J2349" s="7"/>
    </row>
    <row r="2350" spans="8:10" ht="12.75">
      <c r="H2350" s="7"/>
      <c r="I2350" s="7"/>
      <c r="J2350" s="7"/>
    </row>
    <row r="2351" spans="8:10" ht="12.75">
      <c r="H2351" s="7"/>
      <c r="I2351" s="7"/>
      <c r="J2351" s="7"/>
    </row>
    <row r="2352" spans="8:10" ht="12.75">
      <c r="H2352" s="7"/>
      <c r="I2352" s="7"/>
      <c r="J2352" s="7"/>
    </row>
    <row r="2353" spans="8:10" ht="12.75">
      <c r="H2353" s="7"/>
      <c r="I2353" s="7"/>
      <c r="J2353" s="7"/>
    </row>
    <row r="2354" spans="8:10" ht="12.75">
      <c r="H2354" s="7"/>
      <c r="I2354" s="7"/>
      <c r="J2354" s="7"/>
    </row>
    <row r="2355" spans="8:10" ht="12.75">
      <c r="H2355" s="7"/>
      <c r="I2355" s="7"/>
      <c r="J2355" s="7"/>
    </row>
    <row r="2356" spans="8:10" ht="12.75">
      <c r="H2356" s="7"/>
      <c r="I2356" s="7"/>
      <c r="J2356" s="7"/>
    </row>
    <row r="2357" spans="8:10" ht="12.75">
      <c r="H2357" s="7"/>
      <c r="I2357" s="7"/>
      <c r="J2357" s="7"/>
    </row>
    <row r="2358" spans="8:10" ht="12.75">
      <c r="H2358" s="7"/>
      <c r="I2358" s="7"/>
      <c r="J2358" s="7"/>
    </row>
    <row r="2359" spans="8:10" ht="12.75">
      <c r="H2359" s="7"/>
      <c r="I2359" s="7"/>
      <c r="J2359" s="7"/>
    </row>
    <row r="2360" spans="8:10" ht="12.75">
      <c r="H2360" s="7"/>
      <c r="I2360" s="7"/>
      <c r="J2360" s="7"/>
    </row>
    <row r="2361" spans="8:10" ht="12.75">
      <c r="H2361" s="7"/>
      <c r="I2361" s="7"/>
      <c r="J2361" s="7"/>
    </row>
    <row r="2362" spans="8:10" ht="12.75">
      <c r="H2362" s="7"/>
      <c r="I2362" s="7"/>
      <c r="J2362" s="7"/>
    </row>
    <row r="2363" spans="8:10" ht="12.75">
      <c r="H2363" s="7"/>
      <c r="I2363" s="7"/>
      <c r="J2363" s="7"/>
    </row>
    <row r="2364" spans="8:10" ht="12.75">
      <c r="H2364" s="7"/>
      <c r="I2364" s="7"/>
      <c r="J2364" s="7"/>
    </row>
    <row r="2365" spans="8:10" ht="12.75">
      <c r="H2365" s="7"/>
      <c r="I2365" s="7"/>
      <c r="J2365" s="7"/>
    </row>
    <row r="2366" spans="8:10" ht="12.75">
      <c r="H2366" s="7"/>
      <c r="I2366" s="7"/>
      <c r="J2366" s="7"/>
    </row>
    <row r="2367" spans="8:10" ht="12.75">
      <c r="H2367" s="7"/>
      <c r="I2367" s="7"/>
      <c r="J2367" s="7"/>
    </row>
    <row r="2368" spans="8:10" ht="12.75">
      <c r="H2368" s="7"/>
      <c r="I2368" s="7"/>
      <c r="J2368" s="7"/>
    </row>
    <row r="2369" spans="8:10" ht="12.75">
      <c r="H2369" s="7"/>
      <c r="I2369" s="7"/>
      <c r="J2369" s="7"/>
    </row>
    <row r="2370" spans="8:10" ht="12.75">
      <c r="H2370" s="7"/>
      <c r="I2370" s="7"/>
      <c r="J2370" s="7"/>
    </row>
    <row r="2371" spans="8:10" ht="12.75">
      <c r="H2371" s="7"/>
      <c r="I2371" s="7"/>
      <c r="J2371" s="7"/>
    </row>
    <row r="2372" spans="8:10" ht="12.75">
      <c r="H2372" s="7"/>
      <c r="I2372" s="7"/>
      <c r="J2372" s="7"/>
    </row>
    <row r="2373" spans="8:10" ht="12.75">
      <c r="H2373" s="7"/>
      <c r="I2373" s="7"/>
      <c r="J2373" s="7"/>
    </row>
    <row r="2374" spans="8:10" ht="12.75">
      <c r="H2374" s="7"/>
      <c r="I2374" s="7"/>
      <c r="J2374" s="7"/>
    </row>
    <row r="2375" spans="8:10" ht="12.75">
      <c r="H2375" s="7"/>
      <c r="I2375" s="7"/>
      <c r="J2375" s="7"/>
    </row>
    <row r="2376" spans="8:10" ht="12.75">
      <c r="H2376" s="7"/>
      <c r="I2376" s="7"/>
      <c r="J2376" s="7"/>
    </row>
    <row r="2377" spans="8:10" ht="12.75">
      <c r="H2377" s="7"/>
      <c r="I2377" s="7"/>
      <c r="J2377" s="7"/>
    </row>
    <row r="2378" spans="8:10" ht="12.75">
      <c r="H2378" s="7"/>
      <c r="I2378" s="7"/>
      <c r="J2378" s="7"/>
    </row>
    <row r="2379" spans="8:10" ht="12.75">
      <c r="H2379" s="7"/>
      <c r="I2379" s="7"/>
      <c r="J2379" s="7"/>
    </row>
    <row r="2380" spans="8:10" ht="12.75">
      <c r="H2380" s="7"/>
      <c r="I2380" s="7"/>
      <c r="J2380" s="7"/>
    </row>
    <row r="2381" spans="8:10" ht="12.75">
      <c r="H2381" s="7"/>
      <c r="I2381" s="7"/>
      <c r="J2381" s="7"/>
    </row>
    <row r="2382" spans="8:10" ht="12.75">
      <c r="H2382" s="7"/>
      <c r="I2382" s="7"/>
      <c r="J2382" s="7"/>
    </row>
    <row r="2383" spans="8:10" ht="12.75">
      <c r="H2383" s="7"/>
      <c r="I2383" s="7"/>
      <c r="J2383" s="7"/>
    </row>
    <row r="2384" spans="8:10" ht="12.75">
      <c r="H2384" s="7"/>
      <c r="I2384" s="7"/>
      <c r="J2384" s="7"/>
    </row>
    <row r="2385" spans="8:10" ht="12.75">
      <c r="H2385" s="7"/>
      <c r="I2385" s="7"/>
      <c r="J2385" s="7"/>
    </row>
    <row r="2386" spans="8:10" ht="12.75">
      <c r="H2386" s="7"/>
      <c r="I2386" s="7"/>
      <c r="J2386" s="7"/>
    </row>
    <row r="2387" spans="8:10" ht="12.75">
      <c r="H2387" s="7"/>
      <c r="I2387" s="7"/>
      <c r="J2387" s="7"/>
    </row>
    <row r="2388" spans="8:10" ht="12.75">
      <c r="H2388" s="7"/>
      <c r="I2388" s="7"/>
      <c r="J2388" s="7"/>
    </row>
    <row r="2389" spans="8:10" ht="12.75">
      <c r="H2389" s="7"/>
      <c r="I2389" s="7"/>
      <c r="J2389" s="7"/>
    </row>
    <row r="2390" spans="8:10" ht="12.75">
      <c r="H2390" s="7"/>
      <c r="I2390" s="7"/>
      <c r="J2390" s="7"/>
    </row>
    <row r="2391" spans="8:10" ht="12.75">
      <c r="H2391" s="7"/>
      <c r="I2391" s="7"/>
      <c r="J2391" s="7"/>
    </row>
    <row r="2392" spans="8:10" ht="12.75">
      <c r="H2392" s="7"/>
      <c r="I2392" s="7"/>
      <c r="J2392" s="7"/>
    </row>
    <row r="2393" spans="8:10" ht="12.75">
      <c r="H2393" s="7"/>
      <c r="I2393" s="7"/>
      <c r="J2393" s="7"/>
    </row>
    <row r="2394" spans="8:10" ht="12.75">
      <c r="H2394" s="7"/>
      <c r="I2394" s="7"/>
      <c r="J2394" s="7"/>
    </row>
    <row r="2395" spans="8:10" ht="12.75">
      <c r="H2395" s="7"/>
      <c r="I2395" s="7"/>
      <c r="J2395" s="7"/>
    </row>
    <row r="2396" spans="8:10" ht="12.75">
      <c r="H2396" s="7"/>
      <c r="I2396" s="7"/>
      <c r="J2396" s="7"/>
    </row>
    <row r="2397" spans="8:10" ht="12.75">
      <c r="H2397" s="7"/>
      <c r="I2397" s="7"/>
      <c r="J2397" s="7"/>
    </row>
    <row r="2398" spans="8:10" ht="12.75">
      <c r="H2398" s="7"/>
      <c r="I2398" s="7"/>
      <c r="J2398" s="7"/>
    </row>
    <row r="2399" spans="8:10" ht="12.75">
      <c r="H2399" s="7"/>
      <c r="I2399" s="7"/>
      <c r="J2399" s="7"/>
    </row>
    <row r="2400" spans="8:10" ht="12.75">
      <c r="H2400" s="7"/>
      <c r="I2400" s="7"/>
      <c r="J2400" s="7"/>
    </row>
    <row r="2401" spans="8:10" ht="12.75">
      <c r="H2401" s="7"/>
      <c r="I2401" s="7"/>
      <c r="J2401" s="7"/>
    </row>
    <row r="2402" spans="8:10" ht="12.75">
      <c r="H2402" s="7"/>
      <c r="I2402" s="7"/>
      <c r="J2402" s="7"/>
    </row>
    <row r="2403" spans="8:10" ht="12.75">
      <c r="H2403" s="7"/>
      <c r="I2403" s="7"/>
      <c r="J2403" s="7"/>
    </row>
    <row r="2404" spans="8:10" ht="12.75">
      <c r="H2404" s="7"/>
      <c r="I2404" s="7"/>
      <c r="J2404" s="7"/>
    </row>
    <row r="2405" spans="8:10" ht="12.75">
      <c r="H2405" s="7"/>
      <c r="I2405" s="7"/>
      <c r="J2405" s="7"/>
    </row>
    <row r="2406" spans="8:10" ht="12.75">
      <c r="H2406" s="7"/>
      <c r="I2406" s="7"/>
      <c r="J2406" s="7"/>
    </row>
    <row r="2407" spans="8:10" ht="12.75">
      <c r="H2407" s="7"/>
      <c r="I2407" s="7"/>
      <c r="J2407" s="7"/>
    </row>
    <row r="2408" spans="8:10" ht="12.75">
      <c r="H2408" s="7"/>
      <c r="I2408" s="7"/>
      <c r="J2408" s="7"/>
    </row>
    <row r="2409" spans="8:10" ht="12.75">
      <c r="H2409" s="7"/>
      <c r="I2409" s="7"/>
      <c r="J2409" s="7"/>
    </row>
    <row r="2410" spans="8:10" ht="12.75">
      <c r="H2410" s="7"/>
      <c r="I2410" s="7"/>
      <c r="J2410" s="7"/>
    </row>
    <row r="2411" spans="8:10" ht="12.75">
      <c r="H2411" s="7"/>
      <c r="I2411" s="7"/>
      <c r="J2411" s="7"/>
    </row>
    <row r="2412" spans="8:10" ht="12.75">
      <c r="H2412" s="7"/>
      <c r="I2412" s="7"/>
      <c r="J2412" s="7"/>
    </row>
    <row r="2413" spans="8:10" ht="12.75">
      <c r="H2413" s="7"/>
      <c r="I2413" s="7"/>
      <c r="J2413" s="7"/>
    </row>
    <row r="2414" spans="8:10" ht="12.75">
      <c r="H2414" s="7"/>
      <c r="I2414" s="7"/>
      <c r="J2414" s="7"/>
    </row>
    <row r="2415" spans="8:10" ht="12.75">
      <c r="H2415" s="7"/>
      <c r="I2415" s="7"/>
      <c r="J2415" s="7"/>
    </row>
    <row r="2416" spans="8:10" ht="12.75">
      <c r="H2416" s="7"/>
      <c r="I2416" s="7"/>
      <c r="J2416" s="7"/>
    </row>
    <row r="2417" spans="8:10" ht="12.75">
      <c r="H2417" s="7"/>
      <c r="I2417" s="7"/>
      <c r="J2417" s="7"/>
    </row>
    <row r="2418" spans="8:10" ht="12.75">
      <c r="H2418" s="7"/>
      <c r="I2418" s="7"/>
      <c r="J2418" s="7"/>
    </row>
    <row r="2419" spans="8:10" ht="12.75">
      <c r="H2419" s="7"/>
      <c r="I2419" s="7"/>
      <c r="J2419" s="7"/>
    </row>
    <row r="2420" spans="8:10" ht="12.75">
      <c r="H2420" s="7"/>
      <c r="I2420" s="7"/>
      <c r="J2420" s="7"/>
    </row>
    <row r="2421" spans="8:10" ht="12.75">
      <c r="H2421" s="7"/>
      <c r="I2421" s="7"/>
      <c r="J2421" s="7"/>
    </row>
    <row r="2422" spans="8:10" ht="12.75">
      <c r="H2422" s="7"/>
      <c r="I2422" s="7"/>
      <c r="J2422" s="7"/>
    </row>
    <row r="2423" spans="8:10" ht="12.75">
      <c r="H2423" s="7"/>
      <c r="I2423" s="7"/>
      <c r="J242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RShiller</dc:creator>
  <cp:keywords/>
  <dc:description/>
  <cp:lastModifiedBy>Shiller, Robert</cp:lastModifiedBy>
  <cp:lastPrinted>2001-01-03T03:07:37Z</cp:lastPrinted>
  <dcterms:created xsi:type="dcterms:W3CDTF">2000-07-15T18:21:09Z</dcterms:created>
  <dcterms:modified xsi:type="dcterms:W3CDTF">2013-04-04T19:22:12Z</dcterms:modified>
  <cp:category/>
  <cp:version/>
  <cp:contentType/>
  <cp:contentStatus/>
</cp:coreProperties>
</file>